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styles.xml" ContentType="application/vnd.openxmlformats-officedocument.spreadsheetml.styl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5.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book.xml" ContentType="application/vnd.openxmlformats-officedocument.spreadsheetml.sheet.main+xml"/>
  <Override PartName="/xl/media/image11.png" ContentType="image/png"/>
  <Override PartName="/xl/media/image19.wmf" ContentType="image/x-wmf"/>
  <Override PartName="/xl/media/image12.png" ContentType="image/png"/>
  <Override PartName="/xl/media/image13.wmf" ContentType="image/x-wmf"/>
  <Override PartName="/xl/media/image15.png" ContentType="image/png"/>
  <Override PartName="/xl/media/image14.wmf" ContentType="image/x-wmf"/>
  <Override PartName="/xl/media/image16.wmf" ContentType="image/x-wmf"/>
  <Override PartName="/xl/media/image18.png" ContentType="image/png"/>
  <Override PartName="/xl/media/image17.wmf" ContentType="image/x-wmf"/>
  <Override PartName="/xl/media/image20.wmf" ContentType="image/x-wmf"/>
  <Override PartName="/xl/sharedStrings.xml" ContentType="application/vnd.openxmlformats-officedocument.spreadsheetml.sharedStrings+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_rels/externalLink2.xml.rels" ContentType="application/vnd.openxmlformats-package.relationships+xml"/>
  <Override PartName="/xl/externalLinks/_rels/externalLink3.xml.rels" ContentType="application/vnd.openxmlformats-package.relationships+xml"/>
  <Override PartName="/xl/externalLinks/_rels/externalLink1.xml.rels" ContentType="application/vnd.openxmlformats-package.relationships+xml"/>
  <Override PartName="/xl/externalLinks/_rels/externalLink4.xml.rels" ContentType="application/vnd.openxmlformats-package.relationships+xml"/>
  <Override PartName="/xl/externalLinks/_rels/externalLink5.xml.rels" ContentType="application/vnd.openxmlformats-package.relationships+xml"/>
  <Override PartName="/xl/externalLinks/externalLink1.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7.xml.rels" ContentType="application/vnd.openxmlformats-package.relationships+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Portada" sheetId="1" state="visible" r:id="rId2"/>
    <sheet name="Índice" sheetId="2" state="visible" r:id="rId3"/>
    <sheet name="Prestaciones" sheetId="3" state="visible" r:id="rId4"/>
    <sheet name="Totales y gasto" sheetId="4" state="visible" r:id="rId5"/>
    <sheet name="Procesos por CC.AA" sheetId="5" state="visible" r:id="rId6"/>
    <sheet name="Modalidades y duraciones medias" sheetId="6" state="visible" r:id="rId7"/>
    <sheet name="Excedencias" sheetId="7" state="visible" r:id="rId8"/>
    <sheet name="Total y Variación interanual" sheetId="8" state="visible" r:id="rId9"/>
    <sheet name="Excedencias por CC.AA" sheetId="9" state="visible" r:id="rId10"/>
  </sheets>
  <externalReferences>
    <externalReference r:id="rId11"/>
    <externalReference r:id="rId12"/>
    <externalReference r:id="rId13"/>
    <externalReference r:id="rId14"/>
    <externalReference r:id="rId15"/>
  </externalReferences>
  <definedNames>
    <definedName function="false" hidden="false" localSheetId="6" name="_xlnm.Print_Area" vbProcedure="false">Excedencias!$A$1:$E$47</definedName>
    <definedName function="false" hidden="false" localSheetId="8" name="_xlnm.Print_Area" vbProcedure="false">'Excedencias por CC.AA'!$A$1:$S$76</definedName>
    <definedName function="false" hidden="false" localSheetId="1" name="_xlnm.Print_Area" vbProcedure="false">Índice!$A$1:$G$44</definedName>
    <definedName function="false" hidden="false" localSheetId="5" name="_xlnm.Print_Area" vbProcedure="false">'Modalidades y duraciones medias'!$C$4:$N$79</definedName>
    <definedName function="false" hidden="false" localSheetId="0" name="_xlnm.Print_Area" vbProcedure="false">Portada!$A$1:$F$48</definedName>
    <definedName function="false" hidden="false" localSheetId="2" name="_xlnm.Print_Area" vbProcedure="false">Prestaciones!$A$1:$E$27</definedName>
    <definedName function="false" hidden="false" localSheetId="4" name="_xlnm.Print_Area" vbProcedure="false">'Procesos por CC.AA'!$A$3:$F$43</definedName>
    <definedName function="false" hidden="false" localSheetId="7" name="_xlnm.Print_Area" vbProcedure="false">'Total y Variación interanual'!$B$1:$K$68</definedName>
    <definedName function="false" hidden="false" localSheetId="3" name="_xlnm.Print_Area" vbProcedure="false">'Totales y gasto'!$C$2:$H$79</definedName>
    <definedName function="false" hidden="false" name="a" vbProcedure="false">#REF!</definedName>
    <definedName function="false" hidden="false" name="aaa" vbProcedure="false">#REF!</definedName>
    <definedName function="false" hidden="false" name="ACA" vbProcedure="false">#REF!</definedName>
    <definedName function="false" hidden="false" name="ACP" vbProcedure="false">#REF!</definedName>
    <definedName function="false" hidden="false" name="alt" vbProcedure="false">#REF!</definedName>
    <definedName function="false" hidden="false" name="AT" vbProcedure="false">#REF!</definedName>
    <definedName function="false" hidden="false" name="Auto_Open" vbProcedure="false">#REF!</definedName>
    <definedName function="false" hidden="false" name="CARBON" vbProcedure="false">#REF!</definedName>
    <definedName function="false" hidden="false" name="cb" vbProcedure="false">#REF!</definedName>
    <definedName function="false" hidden="false" name="CCAA" vbProcedure="false">'[2]CC.AA'!$H$3:$H$3000</definedName>
    <definedName function="false" hidden="false" name="cm" vbProcedure="false">#REF!</definedName>
    <definedName function="false" hidden="false" name="COMPROBACIÓN" vbProcedure="false">#REF!</definedName>
    <definedName function="false" hidden="false" name="Contribuciones_CCAA" vbProcedure="false">[3]gráficos!$B$75:#REF!</definedName>
    <definedName function="false" hidden="false" name="d" vbProcedure="false">#REF!</definedName>
    <definedName function="false" hidden="false" name="dddd" vbProcedure="false">#REF!</definedName>
    <definedName function="false" hidden="false" name="de" vbProcedure="false">#REF!</definedName>
    <definedName function="false" hidden="false" name="deee" vbProcedure="false">#REF!</definedName>
    <definedName function="false" hidden="false" name="DISTRIBUCIÓN_IMPORTES" vbProcedure="false">#REF!</definedName>
    <definedName function="false" hidden="false" name="DISTRIBUCIÓN_PORCENTUAL_IMPORTES" vbProcedure="false">#REF!</definedName>
    <definedName function="false" hidden="false" name="dv" vbProcedure="false">#REF!</definedName>
    <definedName function="false" hidden="false" name="ed" vbProcedure="false">#REF!</definedName>
    <definedName function="false" hidden="false" name="edades" vbProcedure="false">#REF!</definedName>
    <definedName function="false" hidden="false" name="EF_FAMI" vbProcedure="false">#REF!</definedName>
    <definedName function="false" hidden="false" name="EIP" vbProcedure="false">#REF!</definedName>
    <definedName function="false" hidden="false" name="EJUBI" vbProcedure="false">#REF!</definedName>
    <definedName function="false" hidden="false" name="EORFANDAD" vbProcedure="false">#REF!</definedName>
    <definedName function="false" hidden="false" name="EP" vbProcedure="false">#REF!</definedName>
    <definedName function="false" hidden="false" name="ETSIS" vbProcedure="false">#REF!</definedName>
    <definedName function="false" hidden="false" name="EVIUDEDAD" vbProcedure="false">#REF!</definedName>
    <definedName function="false" hidden="false" name="evo" vbProcedure="false">#REF!</definedName>
    <definedName function="false" hidden="false" name="FFAMILI_TOTAL" vbProcedure="false">#REF!</definedName>
    <definedName function="false" hidden="false" name="fff" vbProcedure="false">#REF!</definedName>
    <definedName function="false" hidden="false" name="HOGAR" vbProcedure="false">#REF!</definedName>
    <definedName function="false" hidden="false" name="impor" vbProcedure="false">#REF!</definedName>
    <definedName function="false" hidden="false" name="importe" vbProcedure="false">#REF!</definedName>
    <definedName function="false" hidden="false" name="IMPORTE_P67" vbProcedure="false">'[1]IMPORTE POR CONCEPTOS'!$B$2:$Z$18</definedName>
    <definedName function="false" hidden="false" name="INCP_JUBILA" vbProcedure="false">#REF!</definedName>
    <definedName function="false" hidden="false" name="ip" vbProcedure="false">#REF!</definedName>
    <definedName function="false" hidden="false" name="IP__CCAA" vbProcedure="false">[3]Total!$A$1:$AA$80</definedName>
    <definedName function="false" hidden="false" name="Macro1" vbProcedure="false">#REF!</definedName>
    <definedName function="false" hidden="false" name="Macro10" vbProcedure="false">#REF!</definedName>
    <definedName function="false" hidden="false" name="Macro2" vbProcedure="false">#REF!</definedName>
    <definedName function="false" hidden="false" name="Macro3" vbProcedure="false">#REF!</definedName>
    <definedName function="false" hidden="false" name="Macro4" vbProcedure="false">#REF!</definedName>
    <definedName function="false" hidden="false" name="Macro5" vbProcedure="false">#REF!</definedName>
    <definedName function="false" hidden="false" name="Macro6" vbProcedure="false">#REF!</definedName>
    <definedName function="false" hidden="false" name="Macro7" vbProcedure="false">#REF!</definedName>
    <definedName function="false" hidden="false" name="Macro8" vbProcedure="false">#REF!</definedName>
    <definedName function="false" hidden="false" name="Macro9" vbProcedure="false">#REF!</definedName>
    <definedName function="false" hidden="false" name="Media_CCAA" vbProcedure="false">[4]Gráficos!$A$49:$E$67</definedName>
    <definedName function="false" hidden="false" name="NombreTabla" vbProcedure="false">"Dummy"</definedName>
    <definedName function="false" hidden="false" name="Nómina_CCAA" vbProcedure="false">[4]Gráficos!$A$3:$E$21</definedName>
    <definedName function="false" hidden="false" name="Número_CCAA" vbProcedure="false">[4]Gráficos!$A$26:$E$44</definedName>
    <definedName function="false" hidden="false" name="PROVINCIA" vbProcedure="false">[2]PROVINCIAS!$R$3:$R$3000</definedName>
    <definedName function="false" hidden="false" name="PUBLICA" vbProcedure="false">[4]Avance!$P$52:$Q$63</definedName>
    <definedName function="false" hidden="false" name="qq" vbProcedure="false">#REF!</definedName>
    <definedName function="false" hidden="false" name="rank_contr_nóm" vbProcedure="false">[3]gráficos!$M$75:#REF!</definedName>
    <definedName function="false" hidden="false" name="rank_contr_núm" vbProcedure="false">[3]gráficos!$N$75:#REF!</definedName>
    <definedName function="false" hidden="false" name="rank_contr_pm" vbProcedure="false">[3]gráficos!$O$75:#REF!</definedName>
    <definedName function="false" hidden="false" name="Recover" vbProcedure="false">#REF!</definedName>
    <definedName function="false" hidden="false" name="REGIMENES" vbProcedure="false">[2]PROVINCIAS!$P$3:$P$3000</definedName>
    <definedName function="false" hidden="false" name="REGIMENESCCAA" vbProcedure="false">'[2]CC.AA'!$F$3:$F$3000</definedName>
    <definedName function="false" hidden="false" name="REM" vbProcedure="false">#REF!</definedName>
    <definedName function="false" hidden="false" name="RETA" vbProcedure="false">#REF!</definedName>
    <definedName function="false" hidden="false" name="RG" vbProcedure="false">#REF!</definedName>
    <definedName function="false" hidden="false" name="serieb" vbProcedure="false">[2]PROVINCIAS!$P$3:$P$3000</definedName>
    <definedName function="false" hidden="false" name="SEXO" vbProcedure="false">[2]PROVINCIAS!$S$3:$S$3000</definedName>
    <definedName function="false" hidden="false" name="SEXOCCAA" vbProcedure="false">'[2]CC.AA'!$I$3:$I$3000</definedName>
    <definedName function="false" hidden="false" name="SOVI" vbProcedure="false">#REF!</definedName>
    <definedName function="false" hidden="false" name="ss" vbProcedure="false">#REF!</definedName>
    <definedName function="false" hidden="false" name="TOTAL" vbProcedure="false">#REF!</definedName>
    <definedName function="false" hidden="false" name="Tramos_2009" vbProcedure="false">[5]Rango!$Q$2:$S$32</definedName>
    <definedName function="false" hidden="false" name="Tramos_2015" vbProcedure="false">[5]Rango!$AO$2:$AP$32</definedName>
    <definedName function="false" hidden="false" name="TRAMOS_CUANTÍA" vbProcedure="false">#REF!</definedName>
    <definedName function="false" hidden="false" name="VIUDE_ORFAN" vbProcedure="false">#REF!</definedName>
    <definedName function="false" hidden="false" name="_1P68" vbProcedure="false">'[1]%'!$B$2:$Z$17</definedName>
    <definedName function="false" hidden="false" name="_2P68" vbProcedure="false">#REF!</definedName>
    <definedName function="false" hidden="false" name="_xlnm.Print_Area" vbProcedure="false">#REF!</definedName>
    <definedName function="false" hidden="false" name="_xlnm.Print_Titles" vbProcedure="false">#N/A</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<sst xmlns="http://schemas.openxmlformats.org/spreadsheetml/2006/main" count="256" uniqueCount="126">
  <si>
    <t xml:space="preserve">Número total de Prestaciones</t>
  </si>
  <si>
    <t xml:space="preserve">Primer Progenitor</t>
  </si>
  <si>
    <t xml:space="preserve">Segundo Progenitor</t>
  </si>
  <si>
    <t xml:space="preserve">PRESTACIÓN DE NACIMIENTO Y CUIDADO DE MENOR (1)</t>
  </si>
  <si>
    <t xml:space="preserve">ENERO-SEPTIEMBRE 2020 (2)</t>
  </si>
  <si>
    <t xml:space="preserve">ABRIL/SEPTIEMBRE  2019</t>
  </si>
  <si>
    <t xml:space="preserve">Código
Prov.</t>
  </si>
  <si>
    <t xml:space="preserve">TOTAL PRESTACIONES</t>
  </si>
  <si>
    <t xml:space="preserve">TOTAL PRIMER PROGENITOR</t>
  </si>
  <si>
    <t xml:space="preserve">TOTAL SEGUNDO PROGENITOR</t>
  </si>
  <si>
    <t xml:space="preserve">GASTO ENERO/SEPTIEMBRE 2020</t>
  </si>
  <si>
    <t xml:space="preserve">Andalucía</t>
  </si>
  <si>
    <t xml:space="preserve">Almería</t>
  </si>
  <si>
    <t xml:space="preserve">Cádiz</t>
  </si>
  <si>
    <t xml:space="preserve">Córdoba</t>
  </si>
  <si>
    <t xml:space="preserve">Granada</t>
  </si>
  <si>
    <t xml:space="preserve">Huelva</t>
  </si>
  <si>
    <t xml:space="preserve">Jaén</t>
  </si>
  <si>
    <t xml:space="preserve">Málaga</t>
  </si>
  <si>
    <t xml:space="preserve">Sevilla</t>
  </si>
  <si>
    <t xml:space="preserve">Aragón</t>
  </si>
  <si>
    <t xml:space="preserve">Huesca</t>
  </si>
  <si>
    <t xml:space="preserve">Teruel</t>
  </si>
  <si>
    <t xml:space="preserve">Zaragoza</t>
  </si>
  <si>
    <t xml:space="preserve">Asturias</t>
  </si>
  <si>
    <t xml:space="preserve">Baleares</t>
  </si>
  <si>
    <t xml:space="preserve">Canarias</t>
  </si>
  <si>
    <t xml:space="preserve">Las Palmas</t>
  </si>
  <si>
    <t xml:space="preserve">Tenerife</t>
  </si>
  <si>
    <t xml:space="preserve">Cantabria</t>
  </si>
  <si>
    <t xml:space="preserve">Castilla y León</t>
  </si>
  <si>
    <t xml:space="preserve">Ávila</t>
  </si>
  <si>
    <t xml:space="preserve">Burgos</t>
  </si>
  <si>
    <t xml:space="preserve">León</t>
  </si>
  <si>
    <t xml:space="preserve">Palencia</t>
  </si>
  <si>
    <t xml:space="preserve">Salamanca</t>
  </si>
  <si>
    <t xml:space="preserve">Segovia</t>
  </si>
  <si>
    <t xml:space="preserve">Soria</t>
  </si>
  <si>
    <t xml:space="preserve">Valladolid</t>
  </si>
  <si>
    <t xml:space="preserve">Zamora</t>
  </si>
  <si>
    <t xml:space="preserve">Castilla-La Mancha</t>
  </si>
  <si>
    <t xml:space="preserve">Albacete</t>
  </si>
  <si>
    <t xml:space="preserve">Ciudad Real</t>
  </si>
  <si>
    <t xml:space="preserve">Cuenca</t>
  </si>
  <si>
    <t xml:space="preserve">Guadalajara</t>
  </si>
  <si>
    <t xml:space="preserve">Toledo</t>
  </si>
  <si>
    <t xml:space="preserve">Cataluña</t>
  </si>
  <si>
    <t xml:space="preserve">Barcelona</t>
  </si>
  <si>
    <t xml:space="preserve">Gerona</t>
  </si>
  <si>
    <t xml:space="preserve">Lerida</t>
  </si>
  <si>
    <t xml:space="preserve">Tarragona</t>
  </si>
  <si>
    <t xml:space="preserve">Extremadura</t>
  </si>
  <si>
    <t xml:space="preserve">Badajoz</t>
  </si>
  <si>
    <t xml:space="preserve">Cáceres</t>
  </si>
  <si>
    <t xml:space="preserve">Galicia</t>
  </si>
  <si>
    <t xml:space="preserve">Coruña </t>
  </si>
  <si>
    <t xml:space="preserve">Lugo</t>
  </si>
  <si>
    <t xml:space="preserve">Orense</t>
  </si>
  <si>
    <t xml:space="preserve">Pontevedra</t>
  </si>
  <si>
    <t xml:space="preserve">Madrid</t>
  </si>
  <si>
    <t xml:space="preserve">Murcia</t>
  </si>
  <si>
    <t xml:space="preserve">Navarra</t>
  </si>
  <si>
    <t xml:space="preserve">La Rioja</t>
  </si>
  <si>
    <t xml:space="preserve">Com. Valenciana</t>
  </si>
  <si>
    <t xml:space="preserve">Alicante</t>
  </si>
  <si>
    <t xml:space="preserve">Castellón</t>
  </si>
  <si>
    <t xml:space="preserve">Valencia</t>
  </si>
  <si>
    <t xml:space="preserve">País Vasco</t>
  </si>
  <si>
    <t xml:space="preserve">Álava</t>
  </si>
  <si>
    <t xml:space="preserve">Guipuzcoa</t>
  </si>
  <si>
    <t xml:space="preserve">Vizcaya</t>
  </si>
  <si>
    <t xml:space="preserve">Ceuta</t>
  </si>
  <si>
    <t xml:space="preserve">Melilla</t>
  </si>
  <si>
    <t xml:space="preserve">TOTAL</t>
  </si>
  <si>
    <t xml:space="preserve">(1) Solo prestaciones reconocidas por el INSS sin ISM.</t>
  </si>
  <si>
    <t xml:space="preserve">(2) Número de expedientes estimados, no se recoge el número de perceptores ya que al poder fraccionar los periodos de disfrute de la prestación el número de perceptores se incrementa cada vez que la misma prestación se reactiva.</t>
  </si>
  <si>
    <t xml:space="preserve">NUMERO DE PROCESOS POR CC.AA</t>
  </si>
  <si>
    <t xml:space="preserve">SEGUIMIENTO ESTADÍSTICO DE LOS PROCESOS CERRADOS DE NACIMIENTO Y CUIDADO DEL MENOR (1)</t>
  </si>
  <si>
    <t xml:space="preserve">DURACIÓN MEDIA DE LOS PROCESOS PARA EL PRIMER PROGENITOR EN LOS SUPUESTOS DE MATERNIDAD BIOLÓGICA (2)</t>
  </si>
  <si>
    <t xml:space="preserve">Según compartan o no el período de descanso con el otro progenitor (3)</t>
  </si>
  <si>
    <t xml:space="preserve">ENERO - SEPTIEMBRE 2020 </t>
  </si>
  <si>
    <t xml:space="preserve">MODALIDAD CONTRIBUTIVA</t>
  </si>
  <si>
    <t xml:space="preserve">MODALIDAD NO CONTRIBUTIVA</t>
  </si>
  <si>
    <t xml:space="preserve">OTRO PROGENITOR</t>
  </si>
  <si>
    <t xml:space="preserve">NO COMPARTEN</t>
  </si>
  <si>
    <t xml:space="preserve">DURACIÓN MEDIA</t>
  </si>
  <si>
    <t xml:space="preserve"> COMPARTEN (4)</t>
  </si>
  <si>
    <t xml:space="preserve">MODALIDAD CONTRIB. Y NO CONTRIB. (4)</t>
  </si>
  <si>
    <t xml:space="preserve">Castilla - La Mancha</t>
  </si>
  <si>
    <t xml:space="preserve">Coruña</t>
  </si>
  <si>
    <t xml:space="preserve">Pais Vasco</t>
  </si>
  <si>
    <r>
      <rPr>
        <b val="true"/>
        <sz val="10"/>
        <rFont val="Calibri"/>
        <family val="2"/>
        <charset val="1"/>
      </rPr>
      <t xml:space="preserve">(1)</t>
    </r>
    <r>
      <rPr>
        <sz val="10"/>
        <rFont val="Calibri"/>
        <family val="2"/>
        <charset val="1"/>
      </rPr>
      <t xml:space="preserve"> Solo prestaciones reconocidas por el INSS sin ISM. No se incluyen los procesos por adopción y acogimiento.</t>
    </r>
  </si>
  <si>
    <r>
      <rPr>
        <b val="true"/>
        <sz val="10"/>
        <rFont val="Calibri"/>
        <family val="2"/>
        <charset val="1"/>
      </rPr>
      <t xml:space="preserve">(2) </t>
    </r>
    <r>
      <rPr>
        <sz val="10"/>
        <rFont val="Calibri"/>
        <family val="2"/>
        <charset val="1"/>
      </rPr>
      <t xml:space="preserve">Solo se mide el disfrute del periodo inicial de la prestación solicitado, es decir no se miden los periodos interrumpidos de disfrute (la información global esta pendiente de desarrollos informáticos) </t>
    </r>
  </si>
  <si>
    <r>
      <rPr>
        <b val="true"/>
        <sz val="10"/>
        <rFont val="Calibri"/>
        <family val="2"/>
        <charset val="1"/>
      </rPr>
      <t xml:space="preserve">(3)</t>
    </r>
    <r>
      <rPr>
        <sz val="10"/>
        <rFont val="Calibri"/>
        <family val="2"/>
        <charset val="1"/>
      </rPr>
      <t xml:space="preserve"> Esta opción desaparecera en enero de 2021</t>
    </r>
  </si>
  <si>
    <r>
      <rPr>
        <b val="true"/>
        <sz val="10"/>
        <rFont val="Calibri"/>
        <family val="2"/>
        <charset val="1"/>
      </rPr>
      <t xml:space="preserve">(4)</t>
    </r>
    <r>
      <rPr>
        <sz val="10"/>
        <rFont val="Calibri"/>
        <family val="2"/>
        <charset val="1"/>
      </rPr>
      <t xml:space="preserve">  El dato de primeros progenitores que comparten el período de baja, y el de otros progenitores, no siempre coincide, ya que pueden estar en otra dirección provincial, o porque pueden dar lugar a varios procesos por causa de pluriempleo o pluriactividad.</t>
    </r>
  </si>
  <si>
    <t xml:space="preserve">                              </t>
  </si>
  <si>
    <t xml:space="preserve">Número total de Excedencias</t>
  </si>
  <si>
    <t xml:space="preserve">Mujeres</t>
  </si>
  <si>
    <t xml:space="preserve">Hombres</t>
  </si>
  <si>
    <t xml:space="preserve">EXCEDENCIAS POR CUIDADO FAMILIAR  DADAS DE ALTA  </t>
  </si>
  <si>
    <t xml:space="preserve">ENERO - SEPTIEMBRE 2020</t>
  </si>
  <si>
    <t xml:space="preserve">Total</t>
  </si>
  <si>
    <t xml:space="preserve">Variación 2019/2020</t>
  </si>
  <si>
    <t xml:space="preserve">Absoluta</t>
  </si>
  <si>
    <t xml:space="preserve">en %</t>
  </si>
  <si>
    <t xml:space="preserve">S.C.Tenerife</t>
  </si>
  <si>
    <t xml:space="preserve">CASTILLA-LEÓN</t>
  </si>
  <si>
    <t xml:space="preserve">CAST.-LA MANCHA</t>
  </si>
  <si>
    <t xml:space="preserve">CATALUÑA</t>
  </si>
  <si>
    <t xml:space="preserve">C. VALENCIANA</t>
  </si>
  <si>
    <t xml:space="preserve">EXTREMADURA</t>
  </si>
  <si>
    <t xml:space="preserve">GALICIA</t>
  </si>
  <si>
    <t xml:space="preserve">C. DE MADRID</t>
  </si>
  <si>
    <t xml:space="preserve">R. DE MURCIA</t>
  </si>
  <si>
    <t xml:space="preserve">NAVARRA</t>
  </si>
  <si>
    <t xml:space="preserve">PAÍS VASCO</t>
  </si>
  <si>
    <t xml:space="preserve">LA RIOJA</t>
  </si>
  <si>
    <t xml:space="preserve">CEUTA</t>
  </si>
  <si>
    <t xml:space="preserve">MELILLA</t>
  </si>
  <si>
    <t xml:space="preserve">EXCEDENCIAS POR CUIDADO FAMILIAR DADAS DE ALTA</t>
  </si>
  <si>
    <t xml:space="preserve">ENERO-SEPTIEMBRE 2020 </t>
  </si>
  <si>
    <t xml:space="preserve">Acumulado enero-junio 2015</t>
  </si>
  <si>
    <t xml:space="preserve">NUMERO DE EXCEDENCIAS POR CC.AA</t>
  </si>
  <si>
    <t xml:space="preserve">Enero-junio 2017</t>
  </si>
  <si>
    <t xml:space="preserve">Enero-junio 2018</t>
  </si>
  <si>
    <r>
      <rPr>
        <b val="true"/>
        <sz val="14"/>
        <rFont val="Calibri"/>
        <family val="2"/>
        <charset val="1"/>
      </rPr>
      <t xml:space="preserve">COMPARACIÓN 2019/2020 </t>
    </r>
    <r>
      <rPr>
        <sz val="14"/>
        <rFont val="Calibri"/>
        <family val="2"/>
        <charset val="1"/>
      </rPr>
      <t xml:space="preserve"> (Enero -Septiembre)</t>
    </r>
  </si>
</sst>
</file>

<file path=xl/styles.xml><?xml version="1.0" encoding="utf-8"?>
<styleSheet xmlns="http://schemas.openxmlformats.org/spreadsheetml/2006/main">
  <numFmts count="8">
    <numFmt numFmtId="164" formatCode="General"/>
    <numFmt numFmtId="165" formatCode="#,##0.00"/>
    <numFmt numFmtId="166" formatCode="#,##0"/>
    <numFmt numFmtId="167" formatCode="0.00"/>
    <numFmt numFmtId="168" formatCode="0.00\ %"/>
    <numFmt numFmtId="169" formatCode="#,##0&quot; €&quot;"/>
    <numFmt numFmtId="170" formatCode="#,##0.0&quot; €&quot;"/>
    <numFmt numFmtId="171" formatCode="[$-C0A]MMM\-YY"/>
  </numFmts>
  <fonts count="55">
    <font>
      <sz val="11"/>
      <color rgb="FF000000"/>
      <name val="Calibri"/>
      <family val="2"/>
      <charset val="1"/>
    </font>
    <font>
      <sz val="10"/>
      <name val="Arial"/>
      <family val="0"/>
    </font>
    <font>
      <sz val="10"/>
      <name val="Arial"/>
      <family val="0"/>
    </font>
    <font>
      <sz val="10"/>
      <name val="Arial"/>
      <family val="0"/>
    </font>
    <font>
      <sz val="10"/>
      <name val="Arial"/>
      <family val="2"/>
      <charset val="1"/>
    </font>
    <font>
      <sz val="10"/>
      <name val="Arial"/>
      <family val="0"/>
      <charset val="1"/>
    </font>
    <font>
      <sz val="12"/>
      <name val="Arial"/>
      <family val="2"/>
      <charset val="1"/>
    </font>
    <font>
      <b val="true"/>
      <sz val="44"/>
      <color rgb="FF000000"/>
      <name val="Cambria"/>
      <family val="0"/>
    </font>
    <font>
      <sz val="44"/>
      <name val="Times New Roman"/>
      <family val="0"/>
    </font>
    <font>
      <b val="true"/>
      <sz val="28"/>
      <color rgb="FF000000"/>
      <name val="Cambria"/>
      <family val="0"/>
    </font>
    <font>
      <b val="true"/>
      <sz val="24"/>
      <color rgb="FFFFFFFF"/>
      <name val="Calibri"/>
      <family val="0"/>
    </font>
    <font>
      <b val="true"/>
      <sz val="24"/>
      <color rgb="FF385723"/>
      <name val="Calibri"/>
      <family val="2"/>
      <charset val="1"/>
    </font>
    <font>
      <b val="true"/>
      <sz val="24"/>
      <color rgb="FF385724"/>
      <name val="Calibri"/>
      <family val="2"/>
      <charset val="1"/>
    </font>
    <font>
      <sz val="20"/>
      <color rgb="FF000000"/>
      <name val="Calibri"/>
      <family val="2"/>
      <charset val="1"/>
    </font>
    <font>
      <b val="true"/>
      <sz val="20"/>
      <color rgb="FF385724"/>
      <name val="Calibri"/>
      <family val="2"/>
      <charset val="1"/>
    </font>
    <font>
      <sz val="10"/>
      <name val="Calibri"/>
      <family val="2"/>
      <charset val="1"/>
    </font>
    <font>
      <sz val="10"/>
      <color rgb="FFFF0000"/>
      <name val="Calibri"/>
      <family val="2"/>
      <charset val="1"/>
    </font>
    <font>
      <b val="true"/>
      <sz val="14"/>
      <color rgb="FF548235"/>
      <name val="Calibri"/>
      <family val="2"/>
      <charset val="1"/>
    </font>
    <font>
      <b val="true"/>
      <sz val="14"/>
      <name val="Calibri"/>
      <family val="2"/>
      <charset val="1"/>
    </font>
    <font>
      <b val="true"/>
      <sz val="12"/>
      <color rgb="FF000000"/>
      <name val="Calibri"/>
      <family val="2"/>
      <charset val="1"/>
    </font>
    <font>
      <b val="true"/>
      <sz val="10"/>
      <color rgb="FF3366FF"/>
      <name val="Calibri"/>
      <family val="2"/>
      <charset val="1"/>
    </font>
    <font>
      <b val="true"/>
      <sz val="10"/>
      <color rgb="FFFF0000"/>
      <name val="Calibri"/>
      <family val="2"/>
      <charset val="1"/>
    </font>
    <font>
      <b val="true"/>
      <sz val="10"/>
      <color rgb="FF000000"/>
      <name val="Calibri"/>
      <family val="2"/>
      <charset val="1"/>
    </font>
    <font>
      <b val="true"/>
      <sz val="10"/>
      <name val="Calibri"/>
      <family val="2"/>
      <charset val="1"/>
    </font>
    <font>
      <sz val="11"/>
      <name val="Calibri"/>
      <family val="2"/>
      <charset val="1"/>
    </font>
    <font>
      <b val="true"/>
      <sz val="11"/>
      <color rgb="FF000000"/>
      <name val="Calibri"/>
      <family val="2"/>
      <charset val="1"/>
    </font>
    <font>
      <b val="true"/>
      <sz val="11"/>
      <color rgb="FFFF0000"/>
      <name val="Calibri"/>
      <family val="2"/>
      <charset val="1"/>
    </font>
    <font>
      <b val="true"/>
      <sz val="12"/>
      <name val="Calibri"/>
      <family val="2"/>
      <charset val="1"/>
    </font>
    <font>
      <sz val="12"/>
      <name val="Calibri"/>
      <family val="2"/>
      <charset val="1"/>
    </font>
    <font>
      <b val="true"/>
      <sz val="12"/>
      <color rgb="FFFF0000"/>
      <name val="Calibri"/>
      <family val="2"/>
      <charset val="1"/>
    </font>
    <font>
      <b val="true"/>
      <sz val="12"/>
      <name val="Calibri Light"/>
      <family val="1"/>
      <charset val="1"/>
    </font>
    <font>
      <sz val="12"/>
      <name val="Calibri Light"/>
      <family val="1"/>
      <charset val="1"/>
    </font>
    <font>
      <sz val="9"/>
      <name val="Calibri"/>
      <family val="2"/>
      <charset val="1"/>
    </font>
    <font>
      <sz val="9"/>
      <color rgb="FFFF0000"/>
      <name val="Calibri"/>
      <family val="2"/>
      <charset val="1"/>
    </font>
    <font>
      <b val="true"/>
      <sz val="14"/>
      <color rgb="FF3366FF"/>
      <name val="Calibri"/>
      <family val="2"/>
      <charset val="1"/>
    </font>
    <font>
      <b val="true"/>
      <sz val="9"/>
      <name val="Calibri"/>
      <family val="2"/>
      <charset val="1"/>
    </font>
    <font>
      <b val="true"/>
      <sz val="11"/>
      <name val="Calibri"/>
      <family val="2"/>
      <charset val="1"/>
    </font>
    <font>
      <b val="true"/>
      <sz val="14"/>
      <color rgb="FF000000"/>
      <name val="Calibri"/>
      <family val="2"/>
      <charset val="1"/>
    </font>
    <font>
      <sz val="32"/>
      <color rgb="FF000000"/>
      <name val="Calibri"/>
      <family val="2"/>
      <charset val="1"/>
    </font>
    <font>
      <sz val="14"/>
      <name val="Calibri"/>
      <family val="2"/>
      <charset val="1"/>
    </font>
    <font>
      <b val="true"/>
      <sz val="8"/>
      <name val="Calibri"/>
      <family val="2"/>
      <charset val="1"/>
    </font>
    <font>
      <b val="true"/>
      <sz val="10"/>
      <name val="Calibri Light"/>
      <family val="1"/>
      <charset val="1"/>
    </font>
    <font>
      <sz val="10"/>
      <name val="Calibri Light"/>
      <family val="1"/>
      <charset val="1"/>
    </font>
    <font>
      <b val="true"/>
      <sz val="24"/>
      <color rgb="FFBF9000"/>
      <name val="Calibri"/>
      <family val="2"/>
      <charset val="1"/>
    </font>
    <font>
      <sz val="20"/>
      <color rgb="FFBF9000"/>
      <name val="Calibri"/>
      <family val="2"/>
      <charset val="1"/>
    </font>
    <font>
      <b val="true"/>
      <sz val="20"/>
      <color rgb="FFBF9000"/>
      <name val="Calibri"/>
      <family val="2"/>
      <charset val="1"/>
    </font>
    <font>
      <b val="true"/>
      <sz val="14"/>
      <color rgb="FFBF9000"/>
      <name val="Calibri"/>
      <family val="2"/>
      <charset val="1"/>
    </font>
    <font>
      <sz val="12"/>
      <color rgb="FF000000"/>
      <name val="Calibri"/>
      <family val="2"/>
      <charset val="1"/>
    </font>
    <font>
      <sz val="10"/>
      <color rgb="FF000000"/>
      <name val="Calibri"/>
      <family val="2"/>
      <charset val="1"/>
    </font>
    <font>
      <sz val="10"/>
      <name val="Gill Sans"/>
      <family val="2"/>
      <charset val="1"/>
    </font>
    <font>
      <b val="true"/>
      <sz val="10"/>
      <name val="Gill Sans"/>
      <family val="2"/>
      <charset val="1"/>
    </font>
    <font>
      <sz val="10"/>
      <color rgb="FF843C0B"/>
      <name val="Calibri"/>
      <family val="2"/>
      <charset val="1"/>
    </font>
    <font>
      <b val="true"/>
      <sz val="10"/>
      <color rgb="FFFF0000"/>
      <name val="Gill Sans"/>
      <family val="2"/>
      <charset val="1"/>
    </font>
    <font>
      <b val="true"/>
      <sz val="14"/>
      <color rgb="FFAC833C"/>
      <name val="Calibri Light"/>
      <family val="1"/>
      <charset val="1"/>
    </font>
    <font>
      <b val="true"/>
      <sz val="14"/>
      <name val="Calibri Light"/>
      <family val="1"/>
      <charset val="1"/>
    </font>
  </fonts>
  <fills count="22">
    <fill>
      <patternFill patternType="none"/>
    </fill>
    <fill>
      <patternFill patternType="gray125"/>
    </fill>
    <fill>
      <patternFill patternType="solid">
        <fgColor rgb="FFDEEBF7"/>
        <bgColor rgb="FFDAE3F3"/>
      </patternFill>
    </fill>
    <fill>
      <patternFill patternType="solid">
        <fgColor rgb="FFFBE5D6"/>
        <bgColor rgb="FFFFF2CC"/>
      </patternFill>
    </fill>
    <fill>
      <patternFill patternType="solid">
        <fgColor rgb="FFEDEDED"/>
        <bgColor rgb="FFDEEBF7"/>
      </patternFill>
    </fill>
    <fill>
      <patternFill patternType="solid">
        <fgColor rgb="FFFFF2CC"/>
        <bgColor rgb="FFFFFFCC"/>
      </patternFill>
    </fill>
    <fill>
      <patternFill patternType="solid">
        <fgColor rgb="FFDAE3F3"/>
        <bgColor rgb="FFDEEBF7"/>
      </patternFill>
    </fill>
    <fill>
      <patternFill patternType="solid">
        <fgColor rgb="FFE2F0D9"/>
        <bgColor rgb="FFEDEDED"/>
      </patternFill>
    </fill>
    <fill>
      <patternFill patternType="solid">
        <fgColor rgb="FFBDD7EE"/>
        <bgColor rgb="FFB4C7E7"/>
      </patternFill>
    </fill>
    <fill>
      <patternFill patternType="solid">
        <fgColor rgb="FFF8CBAD"/>
        <bgColor rgb="FFDDD9C4"/>
      </patternFill>
    </fill>
    <fill>
      <patternFill patternType="solid">
        <fgColor rgb="FFDBDBDB"/>
        <bgColor rgb="FFD9D9D9"/>
      </patternFill>
    </fill>
    <fill>
      <patternFill patternType="solid">
        <fgColor rgb="FFFFE699"/>
        <bgColor rgb="FFFFFF99"/>
      </patternFill>
    </fill>
    <fill>
      <patternFill patternType="solid">
        <fgColor rgb="FFB4C7E7"/>
        <bgColor rgb="FFBDD7EE"/>
      </patternFill>
    </fill>
    <fill>
      <patternFill patternType="solid">
        <fgColor rgb="FFC5E0B4"/>
        <bgColor rgb="FFC6EFCE"/>
      </patternFill>
    </fill>
    <fill>
      <patternFill patternType="solid">
        <fgColor rgb="FFFFFFCC"/>
        <bgColor rgb="FFFFF2CC"/>
      </patternFill>
    </fill>
    <fill>
      <patternFill patternType="solid">
        <fgColor rgb="FFFFFFFF"/>
        <bgColor rgb="FFFFFFCC"/>
      </patternFill>
    </fill>
    <fill>
      <patternFill patternType="solid">
        <fgColor rgb="FFC9C9C9"/>
        <bgColor rgb="FFC0C0C0"/>
      </patternFill>
    </fill>
    <fill>
      <patternFill patternType="solid">
        <fgColor rgb="FFC0C0C0"/>
        <bgColor rgb="FFC9C9C9"/>
      </patternFill>
    </fill>
    <fill>
      <patternFill patternType="solid">
        <fgColor rgb="FFCCFFFF"/>
        <bgColor rgb="FFDEEBF7"/>
      </patternFill>
    </fill>
    <fill>
      <patternFill patternType="solid">
        <fgColor rgb="FFFFFF99"/>
        <bgColor rgb="FFFFFFCC"/>
      </patternFill>
    </fill>
    <fill>
      <patternFill patternType="solid">
        <fgColor rgb="FFDDD9C4"/>
        <bgColor rgb="FFD9D9D9"/>
      </patternFill>
    </fill>
    <fill>
      <patternFill patternType="solid">
        <fgColor rgb="FFD9D9D9"/>
        <bgColor rgb="FFDBDBDB"/>
      </patternFill>
    </fill>
  </fills>
  <borders count="17">
    <border diagonalUp="false" diagonalDown="false">
      <left/>
      <right/>
      <top/>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double"/>
      <right style="double"/>
      <top style="double"/>
      <bottom/>
      <diagonal/>
    </border>
    <border diagonalUp="false" diagonalDown="false">
      <left style="double"/>
      <right style="double"/>
      <top style="double"/>
      <bottom style="thin"/>
      <diagonal/>
    </border>
    <border diagonalUp="false" diagonalDown="false">
      <left style="thin"/>
      <right style="thin"/>
      <top style="thin"/>
      <bottom style="thin"/>
      <diagonal/>
    </border>
    <border diagonalUp="false" diagonalDown="false">
      <left style="thin"/>
      <right style="thin"/>
      <top style="thin"/>
      <bottom/>
      <diagonal/>
    </border>
    <border diagonalUp="false" diagonalDown="false">
      <left/>
      <right/>
      <top style="thin"/>
      <bottom style="thin"/>
      <diagonal/>
    </border>
    <border diagonalUp="false" diagonalDown="false">
      <left style="thin"/>
      <right style="thin"/>
      <top/>
      <bottom style="thin"/>
      <diagonal/>
    </border>
    <border diagonalUp="false" diagonalDown="false">
      <left style="thin"/>
      <right style="thin"/>
      <top/>
      <bottom/>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right/>
      <top style="thin"/>
      <bottom/>
      <diagonal/>
    </border>
    <border diagonalUp="false" diagonalDown="false">
      <left style="thin"/>
      <right/>
      <top/>
      <bottom style="thin"/>
      <diagonal/>
    </border>
    <border diagonalUp="false" diagonalDown="false">
      <left/>
      <right/>
      <top/>
      <bottom style="thin"/>
      <diagonal/>
    </border>
    <border diagonalUp="false" diagonalDown="false">
      <left/>
      <right style="thin"/>
      <top/>
      <bottom style="thin"/>
      <diagonal/>
    </border>
    <border diagonalUp="false" diagonalDown="false">
      <left style="thin"/>
      <right/>
      <top/>
      <bottom/>
      <diagonal/>
    </border>
    <border diagonalUp="false" diagonalDown="false">
      <left/>
      <right style="thin"/>
      <top/>
      <bottom/>
      <diagonal/>
    </border>
  </borders>
  <cellStyleXfs count="40">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0" fillId="2" borderId="0" applyFont="true" applyBorder="false" applyAlignment="true" applyProtection="false">
      <alignment horizontal="general" vertical="bottom" textRotation="0" wrapText="false" indent="0" shrinkToFit="false"/>
    </xf>
    <xf numFmtId="164" fontId="0" fillId="3" borderId="0" applyFont="true" applyBorder="false" applyAlignment="true" applyProtection="false">
      <alignment horizontal="general" vertical="bottom" textRotation="0" wrapText="false" indent="0" shrinkToFit="false"/>
    </xf>
    <xf numFmtId="164" fontId="0" fillId="4" borderId="0" applyFont="true" applyBorder="false" applyAlignment="true" applyProtection="false">
      <alignment horizontal="general" vertical="bottom" textRotation="0" wrapText="false" indent="0" shrinkToFit="false"/>
    </xf>
    <xf numFmtId="164" fontId="0" fillId="5" borderId="0" applyFont="true" applyBorder="false" applyAlignment="true" applyProtection="false">
      <alignment horizontal="general" vertical="bottom" textRotation="0" wrapText="false" indent="0" shrinkToFit="false"/>
    </xf>
    <xf numFmtId="164" fontId="0" fillId="6" borderId="0" applyFont="true" applyBorder="false" applyAlignment="true" applyProtection="false">
      <alignment horizontal="general" vertical="bottom" textRotation="0" wrapText="false" indent="0" shrinkToFit="false"/>
    </xf>
    <xf numFmtId="164" fontId="0" fillId="7" borderId="0" applyFont="true" applyBorder="false" applyAlignment="true" applyProtection="false">
      <alignment horizontal="general" vertical="bottom" textRotation="0" wrapText="false" indent="0" shrinkToFit="false"/>
    </xf>
    <xf numFmtId="164" fontId="0" fillId="8" borderId="0" applyFont="true" applyBorder="false" applyAlignment="true" applyProtection="false">
      <alignment horizontal="general" vertical="bottom" textRotation="0" wrapText="false" indent="0" shrinkToFit="false"/>
    </xf>
    <xf numFmtId="164" fontId="0" fillId="9" borderId="0" applyFont="true" applyBorder="false" applyAlignment="true" applyProtection="false">
      <alignment horizontal="general" vertical="bottom" textRotation="0" wrapText="false" indent="0" shrinkToFit="false"/>
    </xf>
    <xf numFmtId="164" fontId="0" fillId="10" borderId="0" applyFont="true" applyBorder="false" applyAlignment="true" applyProtection="false">
      <alignment horizontal="general" vertical="bottom" textRotation="0" wrapText="false" indent="0" shrinkToFit="false"/>
    </xf>
    <xf numFmtId="164" fontId="0" fillId="11" borderId="0" applyFont="true" applyBorder="false" applyAlignment="true" applyProtection="false">
      <alignment horizontal="general" vertical="bottom" textRotation="0" wrapText="false" indent="0" shrinkToFit="false"/>
    </xf>
    <xf numFmtId="164" fontId="0" fillId="12" borderId="0" applyFont="true" applyBorder="false" applyAlignment="true" applyProtection="false">
      <alignment horizontal="general" vertical="bottom" textRotation="0" wrapText="false" indent="0" shrinkToFit="false"/>
    </xf>
    <xf numFmtId="164" fontId="0" fillId="13" borderId="0" applyFont="true" applyBorder="false" applyAlignment="true" applyProtection="false">
      <alignment horizontal="general" vertical="bottom" textRotation="0" wrapText="false" indent="0" shrinkToFit="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false" applyAlignment="true" applyProtection="true">
      <alignment horizontal="general" vertical="bottom" textRotation="0" wrapText="false" indent="0" shrinkToFit="false"/>
      <protection locked="true" hidden="false"/>
    </xf>
    <xf numFmtId="164" fontId="0" fillId="14" borderId="1" applyFont="true" applyBorder="true" applyAlignment="true" applyProtection="false">
      <alignment horizontal="general" vertical="bottom" textRotation="0" wrapText="false" indent="0" shrinkToFit="false"/>
    </xf>
    <xf numFmtId="164" fontId="0" fillId="14" borderId="1" applyFont="true" applyBorder="true" applyAlignment="true" applyProtection="false">
      <alignment horizontal="general" vertical="bottom" textRotation="0" wrapText="false" indent="0" shrinkToFit="false"/>
    </xf>
  </cellStyleXfs>
  <cellXfs count="201">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15" borderId="0" xfId="0" applyFont="false" applyBorder="false" applyAlignment="false" applyProtection="false">
      <alignment horizontal="general" vertical="bottom" textRotation="0" wrapText="false" indent="0" shrinkToFit="false"/>
      <protection locked="true" hidden="false"/>
    </xf>
    <xf numFmtId="165" fontId="6" fillId="0" borderId="0" xfId="0" applyFont="true" applyBorder="false" applyAlignment="true" applyProtection="false">
      <alignment horizontal="right" vertical="bottom" textRotation="0" wrapText="false" indent="0" shrinkToFit="false"/>
      <protection locked="true" hidden="false"/>
    </xf>
    <xf numFmtId="164" fontId="11" fillId="0" borderId="0" xfId="0" applyFont="true" applyBorder="true" applyAlignment="true" applyProtection="false">
      <alignment horizontal="center" vertical="bottom" textRotation="0" wrapText="false" indent="0" shrinkToFit="false"/>
      <protection locked="true" hidden="false"/>
    </xf>
    <xf numFmtId="164" fontId="11" fillId="0" borderId="0" xfId="0" applyFont="true" applyBorder="false" applyAlignment="true" applyProtection="false">
      <alignment horizontal="general" vertical="bottom" textRotation="0" wrapText="false" indent="0" shrinkToFit="false"/>
      <protection locked="true" hidden="false"/>
    </xf>
    <xf numFmtId="166" fontId="12" fillId="0" borderId="0" xfId="0" applyFont="true" applyBorder="true" applyAlignment="true" applyProtection="false">
      <alignment horizontal="center" vertical="center" textRotation="0" wrapText="false" indent="0" shrinkToFit="false"/>
      <protection locked="true" hidden="false"/>
    </xf>
    <xf numFmtId="166" fontId="12" fillId="0" borderId="0" xfId="0" applyFont="true" applyBorder="false" applyAlignment="true" applyProtection="false">
      <alignment horizontal="general" vertical="center" textRotation="0" wrapText="false" indent="0" shrinkToFit="false"/>
      <protection locked="true" hidden="false"/>
    </xf>
    <xf numFmtId="164" fontId="13" fillId="0" borderId="0" xfId="0" applyFont="true" applyBorder="false" applyAlignment="false" applyProtection="false">
      <alignment horizontal="general" vertical="bottom" textRotation="0" wrapText="false" indent="0" shrinkToFit="false"/>
      <protection locked="true" hidden="false"/>
    </xf>
    <xf numFmtId="164" fontId="14" fillId="0" borderId="0" xfId="0" applyFont="true" applyBorder="false" applyAlignment="true" applyProtection="false">
      <alignment horizontal="left" vertical="bottom" textRotation="0" wrapText="false" indent="9" shrinkToFit="false"/>
      <protection locked="true" hidden="false"/>
    </xf>
    <xf numFmtId="166" fontId="14" fillId="0" borderId="0" xfId="0" applyFont="true" applyBorder="false" applyAlignment="false" applyProtection="false">
      <alignment horizontal="general" vertical="bottom" textRotation="0" wrapText="false" indent="0" shrinkToFit="false"/>
      <protection locked="true" hidden="false"/>
    </xf>
    <xf numFmtId="164" fontId="15" fillId="0" borderId="0" xfId="32" applyFont="true" applyBorder="false" applyAlignment="false" applyProtection="false">
      <alignment horizontal="general" vertical="bottom" textRotation="0" wrapText="false" indent="0" shrinkToFit="false"/>
      <protection locked="true" hidden="false"/>
    </xf>
    <xf numFmtId="167" fontId="16" fillId="0" borderId="0" xfId="32" applyFont="true" applyBorder="false" applyAlignment="false" applyProtection="false">
      <alignment horizontal="general" vertical="bottom" textRotation="0" wrapText="false" indent="0" shrinkToFit="false"/>
      <protection locked="true" hidden="false"/>
    </xf>
    <xf numFmtId="164" fontId="17" fillId="0" borderId="0" xfId="32" applyFont="true" applyBorder="true" applyAlignment="true" applyProtection="false">
      <alignment horizontal="center" vertical="bottom" textRotation="0" wrapText="false" indent="0" shrinkToFit="false"/>
      <protection locked="true" hidden="false"/>
    </xf>
    <xf numFmtId="164" fontId="15" fillId="0" borderId="0" xfId="32" applyFont="true" applyBorder="false" applyAlignment="true" applyProtection="false">
      <alignment horizontal="center" vertical="bottom" textRotation="0" wrapText="false" indent="0" shrinkToFit="false"/>
      <protection locked="true" hidden="false"/>
    </xf>
    <xf numFmtId="167" fontId="16" fillId="0" borderId="0" xfId="32" applyFont="true" applyBorder="false" applyAlignment="true" applyProtection="false">
      <alignment horizontal="center" vertical="bottom" textRotation="0" wrapText="false" indent="0" shrinkToFit="false"/>
      <protection locked="true" hidden="false"/>
    </xf>
    <xf numFmtId="164" fontId="18" fillId="0" borderId="0" xfId="32" applyFont="true" applyBorder="true" applyAlignment="true" applyProtection="false">
      <alignment horizontal="center" vertical="bottom" textRotation="0" wrapText="false" indent="0" shrinkToFit="false"/>
      <protection locked="true" hidden="false"/>
    </xf>
    <xf numFmtId="164" fontId="19" fillId="0" borderId="0" xfId="32" applyFont="true" applyBorder="false" applyAlignment="true" applyProtection="false">
      <alignment horizontal="center" vertical="bottom" textRotation="0" wrapText="false" indent="0" shrinkToFit="false"/>
      <protection locked="true" hidden="false"/>
    </xf>
    <xf numFmtId="164" fontId="20" fillId="0" borderId="0" xfId="32" applyFont="true" applyBorder="false" applyAlignment="true" applyProtection="false">
      <alignment horizontal="center" vertical="bottom" textRotation="0" wrapText="false" indent="0" shrinkToFit="false"/>
      <protection locked="true" hidden="false"/>
    </xf>
    <xf numFmtId="167" fontId="21" fillId="0" borderId="0" xfId="32" applyFont="true" applyBorder="false" applyAlignment="true" applyProtection="false">
      <alignment horizontal="center" vertical="bottom" textRotation="0" wrapText="false" indent="0" shrinkToFit="false"/>
      <protection locked="true" hidden="false"/>
    </xf>
    <xf numFmtId="164" fontId="22" fillId="0" borderId="0" xfId="32" applyFont="true" applyBorder="false" applyAlignment="true" applyProtection="false">
      <alignment horizontal="center" vertical="bottom" textRotation="0" wrapText="false" indent="0" shrinkToFit="false"/>
      <protection locked="true" hidden="false"/>
    </xf>
    <xf numFmtId="164" fontId="23" fillId="0" borderId="0" xfId="32" applyFont="true" applyBorder="false" applyAlignment="false" applyProtection="false">
      <alignment horizontal="general" vertical="bottom" textRotation="0" wrapText="false" indent="0" shrinkToFit="false"/>
      <protection locked="true" hidden="false"/>
    </xf>
    <xf numFmtId="164" fontId="24" fillId="16" borderId="2" xfId="32" applyFont="true" applyBorder="true" applyAlignment="true" applyProtection="false">
      <alignment horizontal="general" vertical="center" textRotation="0" wrapText="false" indent="0" shrinkToFit="false"/>
      <protection locked="true" hidden="false"/>
    </xf>
    <xf numFmtId="164" fontId="25" fillId="16" borderId="3" xfId="32" applyFont="true" applyBorder="true" applyAlignment="true" applyProtection="false">
      <alignment horizontal="center" vertical="center" textRotation="0" wrapText="false" indent="0" shrinkToFit="false"/>
      <protection locked="true" hidden="false"/>
    </xf>
    <xf numFmtId="164" fontId="25" fillId="16" borderId="0" xfId="32" applyFont="true" applyBorder="true" applyAlignment="true" applyProtection="false">
      <alignment horizontal="center" vertical="center" textRotation="0" wrapText="false" indent="0" shrinkToFit="false"/>
      <protection locked="true" hidden="false"/>
    </xf>
    <xf numFmtId="164" fontId="25" fillId="0" borderId="0" xfId="32" applyFont="true" applyBorder="true" applyAlignment="true" applyProtection="false">
      <alignment horizontal="center" vertical="center" textRotation="0" wrapText="false" indent="0" shrinkToFit="false"/>
      <protection locked="true" hidden="false"/>
    </xf>
    <xf numFmtId="167" fontId="26" fillId="0" borderId="0" xfId="32" applyFont="true" applyBorder="true" applyAlignment="true" applyProtection="false">
      <alignment horizontal="center" vertical="center" textRotation="0" wrapText="false" indent="0" shrinkToFit="false"/>
      <protection locked="true" hidden="false"/>
    </xf>
    <xf numFmtId="164" fontId="27" fillId="0" borderId="0" xfId="32" applyFont="true" applyBorder="false" applyAlignment="false" applyProtection="false">
      <alignment horizontal="general" vertical="bottom" textRotation="0" wrapText="false" indent="0" shrinkToFit="false"/>
      <protection locked="true" hidden="false"/>
    </xf>
    <xf numFmtId="164" fontId="28" fillId="7" borderId="4" xfId="32" applyFont="true" applyBorder="true" applyAlignment="true" applyProtection="false">
      <alignment horizontal="center" vertical="center" textRotation="0" wrapText="true" indent="0" shrinkToFit="false"/>
      <protection locked="true" hidden="false"/>
    </xf>
    <xf numFmtId="164" fontId="28" fillId="7" borderId="5" xfId="32" applyFont="true" applyBorder="true" applyAlignment="true" applyProtection="false">
      <alignment horizontal="general" vertical="center" textRotation="0" wrapText="false" indent="0" shrinkToFit="false"/>
      <protection locked="true" hidden="false"/>
    </xf>
    <xf numFmtId="164" fontId="27" fillId="7" borderId="6" xfId="32" applyFont="true" applyBorder="true" applyAlignment="true" applyProtection="false">
      <alignment horizontal="center" vertical="center" textRotation="0" wrapText="true" indent="0" shrinkToFit="false"/>
      <protection locked="true" hidden="false"/>
    </xf>
    <xf numFmtId="164" fontId="27" fillId="7" borderId="4" xfId="32" applyFont="true" applyBorder="true" applyAlignment="true" applyProtection="false">
      <alignment horizontal="center" vertical="center" textRotation="0" wrapText="true" indent="0" shrinkToFit="false"/>
      <protection locked="true" hidden="false"/>
    </xf>
    <xf numFmtId="164" fontId="27" fillId="0" borderId="0" xfId="32" applyFont="true" applyBorder="true" applyAlignment="true" applyProtection="false">
      <alignment horizontal="center" vertical="center" textRotation="0" wrapText="true" indent="0" shrinkToFit="false"/>
      <protection locked="true" hidden="false"/>
    </xf>
    <xf numFmtId="167" fontId="29" fillId="0" borderId="0" xfId="32" applyFont="true" applyBorder="true" applyAlignment="true" applyProtection="false">
      <alignment horizontal="center" vertical="center" textRotation="0" wrapText="true" indent="0" shrinkToFit="false"/>
      <protection locked="true" hidden="false"/>
    </xf>
    <xf numFmtId="164" fontId="29" fillId="0" borderId="0" xfId="32" applyFont="true" applyBorder="false" applyAlignment="false" applyProtection="false">
      <alignment horizontal="general" vertical="bottom" textRotation="0" wrapText="false" indent="0" shrinkToFit="false"/>
      <protection locked="true" hidden="false"/>
    </xf>
    <xf numFmtId="164" fontId="28" fillId="7" borderId="7" xfId="32" applyFont="true" applyBorder="true" applyAlignment="true" applyProtection="false">
      <alignment horizontal="general" vertical="center" textRotation="0" wrapText="false" indent="0" shrinkToFit="false"/>
      <protection locked="true" hidden="false"/>
    </xf>
    <xf numFmtId="168" fontId="23" fillId="0" borderId="0" xfId="32" applyFont="true" applyBorder="false" applyAlignment="false" applyProtection="false">
      <alignment horizontal="general" vertical="bottom" textRotation="0" wrapText="false" indent="0" shrinkToFit="false"/>
      <protection locked="true" hidden="false"/>
    </xf>
    <xf numFmtId="164" fontId="27" fillId="7" borderId="8" xfId="32" applyFont="true" applyBorder="true" applyAlignment="true" applyProtection="false">
      <alignment horizontal="left" vertical="bottom" textRotation="0" wrapText="false" indent="1" shrinkToFit="false"/>
      <protection locked="true" hidden="false"/>
    </xf>
    <xf numFmtId="166" fontId="27" fillId="7" borderId="8" xfId="32" applyFont="true" applyBorder="true" applyAlignment="true" applyProtection="false">
      <alignment horizontal="right" vertical="bottom" textRotation="0" wrapText="false" indent="1" shrinkToFit="false"/>
      <protection locked="true" hidden="false"/>
    </xf>
    <xf numFmtId="169" fontId="27" fillId="7" borderId="8" xfId="32" applyFont="true" applyBorder="true" applyAlignment="true" applyProtection="false">
      <alignment horizontal="right" vertical="bottom" textRotation="0" wrapText="false" indent="1" shrinkToFit="false"/>
      <protection locked="true" hidden="false"/>
    </xf>
    <xf numFmtId="170" fontId="23" fillId="0" borderId="0" xfId="32" applyFont="true" applyBorder="true" applyAlignment="true" applyProtection="false">
      <alignment horizontal="right" vertical="bottom" textRotation="0" wrapText="false" indent="1" shrinkToFit="false"/>
      <protection locked="true" hidden="false"/>
    </xf>
    <xf numFmtId="167" fontId="21" fillId="0" borderId="0" xfId="32" applyFont="true" applyBorder="true" applyAlignment="true" applyProtection="false">
      <alignment horizontal="right" vertical="bottom" textRotation="0" wrapText="false" indent="1" shrinkToFit="false"/>
      <protection locked="true" hidden="false"/>
    </xf>
    <xf numFmtId="166" fontId="23" fillId="0" borderId="0" xfId="32" applyFont="true" applyBorder="false" applyAlignment="false" applyProtection="false">
      <alignment horizontal="general" vertical="bottom" textRotation="0" wrapText="false" indent="0" shrinkToFit="false"/>
      <protection locked="true" hidden="false"/>
    </xf>
    <xf numFmtId="170" fontId="23" fillId="0" borderId="0" xfId="32" applyFont="true" applyBorder="false" applyAlignment="false" applyProtection="false">
      <alignment horizontal="general" vertical="bottom" textRotation="0" wrapText="false" indent="0" shrinkToFit="false"/>
      <protection locked="true" hidden="false"/>
    </xf>
    <xf numFmtId="170" fontId="21" fillId="0" borderId="0" xfId="32" applyFont="true" applyBorder="false" applyAlignment="false" applyProtection="false">
      <alignment horizontal="general" vertical="bottom" textRotation="0" wrapText="false" indent="0" shrinkToFit="false"/>
      <protection locked="true" hidden="false"/>
    </xf>
    <xf numFmtId="166" fontId="30" fillId="0" borderId="0" xfId="34" applyFont="true" applyBorder="true" applyAlignment="true" applyProtection="false">
      <alignment horizontal="right" vertical="bottom" textRotation="0" wrapText="false" indent="1" shrinkToFit="false"/>
      <protection locked="true" hidden="false"/>
    </xf>
    <xf numFmtId="169" fontId="30" fillId="0" borderId="0" xfId="34" applyFont="true" applyBorder="true" applyAlignment="true" applyProtection="false">
      <alignment horizontal="right" vertical="bottom" textRotation="0" wrapText="false" indent="1" shrinkToFit="false"/>
      <protection locked="true" hidden="false"/>
    </xf>
    <xf numFmtId="164" fontId="24" fillId="15" borderId="8" xfId="32" applyFont="true" applyBorder="true" applyAlignment="true" applyProtection="false">
      <alignment horizontal="right" vertical="center" textRotation="0" wrapText="false" indent="1" shrinkToFit="false"/>
      <protection locked="true" hidden="false"/>
    </xf>
    <xf numFmtId="164" fontId="28" fillId="15" borderId="8" xfId="32" applyFont="true" applyBorder="true" applyAlignment="true" applyProtection="false">
      <alignment horizontal="left" vertical="bottom" textRotation="0" wrapText="false" indent="1" shrinkToFit="false"/>
      <protection locked="true" hidden="false"/>
    </xf>
    <xf numFmtId="166" fontId="28" fillId="15" borderId="8" xfId="32" applyFont="true" applyBorder="true" applyAlignment="true" applyProtection="false">
      <alignment horizontal="right" vertical="bottom" textRotation="0" wrapText="false" indent="1" shrinkToFit="false"/>
      <protection locked="true" hidden="false"/>
    </xf>
    <xf numFmtId="169" fontId="28" fillId="15" borderId="8" xfId="32" applyFont="true" applyBorder="true" applyAlignment="true" applyProtection="false">
      <alignment horizontal="right" vertical="bottom" textRotation="0" wrapText="false" indent="1" shrinkToFit="false"/>
      <protection locked="true" hidden="false"/>
    </xf>
    <xf numFmtId="170" fontId="15" fillId="0" borderId="0" xfId="32" applyFont="true" applyBorder="true" applyAlignment="true" applyProtection="false">
      <alignment horizontal="right" vertical="bottom" textRotation="0" wrapText="false" indent="1" shrinkToFit="false"/>
      <protection locked="true" hidden="false"/>
    </xf>
    <xf numFmtId="166" fontId="31" fillId="0" borderId="0" xfId="34" applyFont="true" applyBorder="true" applyAlignment="true" applyProtection="false">
      <alignment horizontal="right" vertical="bottom" textRotation="0" wrapText="false" indent="1" shrinkToFit="false"/>
      <protection locked="true" hidden="false"/>
    </xf>
    <xf numFmtId="169" fontId="31" fillId="0" borderId="0" xfId="34" applyFont="true" applyBorder="true" applyAlignment="true" applyProtection="false">
      <alignment horizontal="right" vertical="bottom" textRotation="0" wrapText="false" indent="1" shrinkToFit="false"/>
      <protection locked="true" hidden="false"/>
    </xf>
    <xf numFmtId="164" fontId="15" fillId="7" borderId="0" xfId="32" applyFont="true" applyBorder="false" applyAlignment="false" applyProtection="false">
      <alignment horizontal="general" vertical="bottom" textRotation="0" wrapText="false" indent="0" shrinkToFit="false"/>
      <protection locked="true" hidden="false"/>
    </xf>
    <xf numFmtId="164" fontId="27" fillId="7" borderId="5" xfId="32" applyFont="true" applyBorder="true" applyAlignment="true" applyProtection="false">
      <alignment horizontal="right" vertical="center" textRotation="0" wrapText="false" indent="1" shrinkToFit="false"/>
      <protection locked="true" hidden="false"/>
    </xf>
    <xf numFmtId="164" fontId="27" fillId="7" borderId="5" xfId="32" applyFont="true" applyBorder="true" applyAlignment="true" applyProtection="false">
      <alignment horizontal="left" vertical="bottom" textRotation="0" wrapText="false" indent="1" shrinkToFit="false"/>
      <protection locked="true" hidden="false"/>
    </xf>
    <xf numFmtId="166" fontId="27" fillId="7" borderId="5" xfId="32" applyFont="true" applyBorder="true" applyAlignment="true" applyProtection="false">
      <alignment horizontal="right" vertical="bottom" textRotation="0" wrapText="false" indent="1" shrinkToFit="false"/>
      <protection locked="true" hidden="false"/>
    </xf>
    <xf numFmtId="169" fontId="27" fillId="7" borderId="5" xfId="32" applyFont="true" applyBorder="true" applyAlignment="true" applyProtection="false">
      <alignment horizontal="right" vertical="bottom" textRotation="0" wrapText="false" indent="1" shrinkToFit="false"/>
      <protection locked="true" hidden="false"/>
    </xf>
    <xf numFmtId="164" fontId="28" fillId="15" borderId="8" xfId="32" applyFont="true" applyBorder="true" applyAlignment="true" applyProtection="false">
      <alignment horizontal="right" vertical="center" textRotation="0" wrapText="false" indent="1" shrinkToFit="false"/>
      <protection locked="true" hidden="false"/>
    </xf>
    <xf numFmtId="164" fontId="27" fillId="7" borderId="4" xfId="32" applyFont="true" applyBorder="true" applyAlignment="true" applyProtection="false">
      <alignment horizontal="right" vertical="center" textRotation="0" wrapText="false" indent="1" shrinkToFit="false"/>
      <protection locked="true" hidden="false"/>
    </xf>
    <xf numFmtId="164" fontId="27" fillId="7" borderId="4" xfId="32" applyFont="true" applyBorder="true" applyAlignment="true" applyProtection="false">
      <alignment horizontal="left" vertical="bottom" textRotation="0" wrapText="false" indent="1" shrinkToFit="false"/>
      <protection locked="true" hidden="false"/>
    </xf>
    <xf numFmtId="166" fontId="27" fillId="7" borderId="4" xfId="32" applyFont="true" applyBorder="true" applyAlignment="true" applyProtection="false">
      <alignment horizontal="right" vertical="bottom" textRotation="0" wrapText="false" indent="1" shrinkToFit="false"/>
      <protection locked="true" hidden="false"/>
    </xf>
    <xf numFmtId="169" fontId="27" fillId="7" borderId="4" xfId="32" applyFont="true" applyBorder="true" applyAlignment="true" applyProtection="false">
      <alignment horizontal="right" vertical="bottom" textRotation="0" wrapText="false" indent="1" shrinkToFit="false"/>
      <protection locked="true" hidden="false"/>
    </xf>
    <xf numFmtId="171" fontId="28" fillId="15" borderId="8" xfId="32" applyFont="true" applyBorder="true" applyAlignment="true" applyProtection="false">
      <alignment horizontal="left" vertical="center" textRotation="0" wrapText="false" indent="1" shrinkToFit="false"/>
      <protection locked="true" hidden="false"/>
    </xf>
    <xf numFmtId="170" fontId="15" fillId="0" borderId="0" xfId="32" applyFont="true" applyBorder="false" applyAlignment="false" applyProtection="false">
      <alignment horizontal="general" vertical="bottom" textRotation="0" wrapText="false" indent="0" shrinkToFit="false"/>
      <protection locked="true" hidden="false"/>
    </xf>
    <xf numFmtId="164" fontId="27" fillId="17" borderId="9" xfId="32" applyFont="true" applyBorder="true" applyAlignment="true" applyProtection="false">
      <alignment horizontal="center" vertical="bottom" textRotation="0" wrapText="false" indent="0" shrinkToFit="false"/>
      <protection locked="true" hidden="false"/>
    </xf>
    <xf numFmtId="164" fontId="27" fillId="17" borderId="10" xfId="32" applyFont="true" applyBorder="true" applyAlignment="true" applyProtection="false">
      <alignment horizontal="center" vertical="bottom" textRotation="0" wrapText="false" indent="0" shrinkToFit="false"/>
      <protection locked="true" hidden="false"/>
    </xf>
    <xf numFmtId="166" fontId="27" fillId="17" borderId="4" xfId="32" applyFont="true" applyBorder="true" applyAlignment="true" applyProtection="false">
      <alignment horizontal="right" vertical="bottom" textRotation="0" wrapText="false" indent="1" shrinkToFit="false"/>
      <protection locked="true" hidden="false"/>
    </xf>
    <xf numFmtId="169" fontId="27" fillId="17" borderId="4" xfId="32" applyFont="true" applyBorder="true" applyAlignment="true" applyProtection="false">
      <alignment horizontal="right" vertical="bottom" textRotation="0" wrapText="false" indent="1" shrinkToFit="false"/>
      <protection locked="true" hidden="false"/>
    </xf>
    <xf numFmtId="164" fontId="32" fillId="0" borderId="0" xfId="32" applyFont="true" applyBorder="false" applyAlignment="false" applyProtection="false">
      <alignment horizontal="general" vertical="bottom" textRotation="0" wrapText="false" indent="0" shrinkToFit="false"/>
      <protection locked="true" hidden="false"/>
    </xf>
    <xf numFmtId="167" fontId="33" fillId="0" borderId="0" xfId="32" applyFont="true" applyBorder="false" applyAlignment="false" applyProtection="false">
      <alignment horizontal="general" vertical="bottom" textRotation="0" wrapText="false" indent="0" shrinkToFit="false"/>
      <protection locked="true" hidden="false"/>
    </xf>
    <xf numFmtId="164" fontId="15" fillId="0" borderId="0" xfId="32" applyFont="true" applyBorder="true" applyAlignment="false" applyProtection="false">
      <alignment horizontal="general" vertical="bottom" textRotation="0" wrapText="false" indent="0" shrinkToFit="false"/>
      <protection locked="true" hidden="false"/>
    </xf>
    <xf numFmtId="164" fontId="15" fillId="0" borderId="0" xfId="32" applyFont="true" applyBorder="true" applyAlignment="true" applyProtection="false">
      <alignment horizontal="left" vertical="bottom" textRotation="0" wrapText="true" indent="0" shrinkToFit="false"/>
      <protection locked="true" hidden="false"/>
    </xf>
    <xf numFmtId="164" fontId="15" fillId="0" borderId="0" xfId="32" applyFont="true" applyBorder="false" applyAlignment="true" applyProtection="false">
      <alignment horizontal="left" vertical="bottom" textRotation="0" wrapText="true" indent="0" shrinkToFit="false"/>
      <protection locked="true" hidden="false"/>
    </xf>
    <xf numFmtId="167" fontId="16" fillId="0" borderId="0" xfId="32" applyFont="true" applyBorder="false" applyAlignment="true" applyProtection="false">
      <alignment horizontal="left" vertical="bottom" textRotation="0" wrapText="true" indent="0" shrinkToFit="false"/>
      <protection locked="true" hidden="false"/>
    </xf>
    <xf numFmtId="166" fontId="15" fillId="0" borderId="0" xfId="32" applyFont="true" applyBorder="false" applyAlignment="false" applyProtection="false">
      <alignment horizontal="general" vertical="bottom" textRotation="0" wrapText="false" indent="0" shrinkToFit="false"/>
      <protection locked="true" hidden="false"/>
    </xf>
    <xf numFmtId="168" fontId="15" fillId="0" borderId="0" xfId="32" applyFont="true" applyBorder="false" applyAlignment="false" applyProtection="false">
      <alignment horizontal="general" vertical="bottom" textRotation="0" wrapText="false" indent="0" shrinkToFit="false"/>
      <protection locked="true" hidden="false"/>
    </xf>
    <xf numFmtId="166" fontId="33" fillId="0" borderId="0" xfId="32" applyFont="true" applyBorder="false" applyAlignment="false" applyProtection="false">
      <alignment horizontal="general" vertical="bottom" textRotation="0" wrapText="false" indent="0" shrinkToFit="false"/>
      <protection locked="true" hidden="false"/>
    </xf>
    <xf numFmtId="165" fontId="15" fillId="0" borderId="0" xfId="32"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xf numFmtId="164" fontId="15" fillId="0" borderId="0" xfId="32" applyFont="true" applyBorder="true" applyAlignment="true" applyProtection="false">
      <alignment horizontal="center" vertical="bottom" textRotation="0" wrapText="false" indent="0" shrinkToFit="false"/>
      <protection locked="true" hidden="false"/>
    </xf>
    <xf numFmtId="164" fontId="34" fillId="0" borderId="0" xfId="32" applyFont="true" applyBorder="true" applyAlignment="true" applyProtection="false">
      <alignment horizontal="center" vertical="bottom" textRotation="0" wrapText="false" indent="0" shrinkToFit="false"/>
      <protection locked="true" hidden="false"/>
    </xf>
    <xf numFmtId="164" fontId="35" fillId="18" borderId="0" xfId="32" applyFont="true" applyBorder="true" applyAlignment="true" applyProtection="false">
      <alignment horizontal="general" vertical="bottom" textRotation="0" wrapText="false" indent="0" shrinkToFit="false"/>
      <protection locked="true" hidden="false"/>
    </xf>
    <xf numFmtId="164" fontId="35" fillId="18" borderId="7" xfId="32" applyFont="true" applyBorder="true" applyAlignment="true" applyProtection="false">
      <alignment horizontal="general" vertical="bottom" textRotation="0" wrapText="false" indent="0" shrinkToFit="false"/>
      <protection locked="true" hidden="false"/>
    </xf>
    <xf numFmtId="164" fontId="35" fillId="18" borderId="8" xfId="32" applyFont="true" applyBorder="true" applyAlignment="true" applyProtection="false">
      <alignment horizontal="general" vertical="bottom" textRotation="0" wrapText="false" indent="0" shrinkToFit="false"/>
      <protection locked="true" hidden="false"/>
    </xf>
    <xf numFmtId="164" fontId="35" fillId="18" borderId="5" xfId="32" applyFont="true" applyBorder="true" applyAlignment="true" applyProtection="false">
      <alignment horizontal="center" vertical="center" textRotation="0" wrapText="true" indent="0" shrinkToFit="false"/>
      <protection locked="true" hidden="false"/>
    </xf>
    <xf numFmtId="164" fontId="24" fillId="19" borderId="8" xfId="32" applyFont="true" applyBorder="true" applyAlignment="false" applyProtection="false">
      <alignment horizontal="general" vertical="bottom" textRotation="0" wrapText="false" indent="0" shrinkToFit="false"/>
      <protection locked="true" hidden="false"/>
    </xf>
    <xf numFmtId="166" fontId="24" fillId="19" borderId="8" xfId="32" applyFont="true" applyBorder="true" applyAlignment="false" applyProtection="false">
      <alignment horizontal="general" vertical="bottom" textRotation="0" wrapText="false" indent="0" shrinkToFit="false"/>
      <protection locked="true" hidden="false"/>
    </xf>
    <xf numFmtId="164" fontId="36" fillId="18" borderId="4" xfId="32" applyFont="true" applyBorder="true" applyAlignment="false" applyProtection="false">
      <alignment horizontal="general" vertical="bottom" textRotation="0" wrapText="false" indent="0" shrinkToFit="false"/>
      <protection locked="true" hidden="false"/>
    </xf>
    <xf numFmtId="166" fontId="36" fillId="18" borderId="4" xfId="32" applyFont="true" applyBorder="true" applyAlignment="false" applyProtection="false">
      <alignment horizontal="general" vertical="bottom" textRotation="0" wrapText="false" indent="0" shrinkToFit="false"/>
      <protection locked="true" hidden="false"/>
    </xf>
    <xf numFmtId="166" fontId="16" fillId="0" borderId="0" xfId="32" applyFont="true" applyBorder="false" applyAlignment="false" applyProtection="false">
      <alignment horizontal="general" vertical="bottom" textRotation="0" wrapText="false" indent="0" shrinkToFit="false"/>
      <protection locked="true" hidden="false"/>
    </xf>
    <xf numFmtId="164" fontId="22" fillId="0" borderId="0" xfId="32" applyFont="true" applyBorder="true" applyAlignment="false" applyProtection="false">
      <alignment horizontal="general" vertical="bottom" textRotation="0" wrapText="false" indent="0" shrinkToFit="false"/>
      <protection locked="true" hidden="false"/>
    </xf>
    <xf numFmtId="164" fontId="37" fillId="7" borderId="0" xfId="0" applyFont="true" applyBorder="true" applyAlignment="true" applyProtection="false">
      <alignment horizontal="right" vertical="center" textRotation="0" wrapText="false" indent="0" shrinkToFit="false"/>
      <protection locked="true" hidden="false"/>
    </xf>
    <xf numFmtId="166" fontId="37" fillId="7" borderId="0" xfId="0" applyFont="true" applyBorder="true" applyAlignment="true" applyProtection="false">
      <alignment horizontal="center" vertical="center" textRotation="0" wrapText="false" indent="0" shrinkToFit="false"/>
      <protection locked="true" hidden="false"/>
    </xf>
    <xf numFmtId="164" fontId="22" fillId="0" borderId="0" xfId="32" applyFont="true" applyBorder="false" applyAlignment="false" applyProtection="false">
      <alignment horizontal="general" vertical="bottom" textRotation="0" wrapText="false" indent="0" shrinkToFit="false"/>
      <protection locked="true" hidden="false"/>
    </xf>
    <xf numFmtId="164" fontId="15" fillId="0" borderId="0" xfId="0" applyFont="true" applyBorder="false" applyAlignment="false" applyProtection="false">
      <alignment horizontal="general" vertical="bottom" textRotation="0" wrapText="false" indent="0" shrinkToFit="false"/>
      <protection locked="true" hidden="false"/>
    </xf>
    <xf numFmtId="164" fontId="32" fillId="0" borderId="0" xfId="0" applyFont="true" applyBorder="false" applyAlignment="false" applyProtection="false">
      <alignment horizontal="general" vertical="bottom" textRotation="0" wrapText="false" indent="0" shrinkToFit="false"/>
      <protection locked="true" hidden="false"/>
    </xf>
    <xf numFmtId="167" fontId="33" fillId="0" borderId="0" xfId="0" applyFont="true" applyBorder="false" applyAlignment="false" applyProtection="false">
      <alignment horizontal="general" vertical="bottom" textRotation="0" wrapText="false" indent="0" shrinkToFit="false"/>
      <protection locked="true" hidden="false"/>
    </xf>
    <xf numFmtId="164" fontId="15" fillId="0" borderId="0" xfId="0" applyFont="true" applyBorder="true" applyAlignment="true" applyProtection="false">
      <alignment horizontal="left" vertical="bottom" textRotation="0" wrapText="true" indent="0" shrinkToFit="false"/>
      <protection locked="true" hidden="false"/>
    </xf>
    <xf numFmtId="164" fontId="15" fillId="0" borderId="0" xfId="32" applyFont="true" applyBorder="true" applyAlignment="true" applyProtection="false">
      <alignment horizontal="center" vertical="bottom" textRotation="0" wrapText="true" indent="0" shrinkToFit="false"/>
      <protection locked="true" hidden="false"/>
    </xf>
    <xf numFmtId="165" fontId="38" fillId="0" borderId="0" xfId="32" applyFont="true" applyBorder="false" applyAlignment="true" applyProtection="false">
      <alignment horizontal="center" vertical="bottom" textRotation="0" wrapText="false" indent="0" shrinkToFit="false" readingOrder="1"/>
      <protection locked="true" hidden="false"/>
    </xf>
    <xf numFmtId="164" fontId="16" fillId="0" borderId="0" xfId="32" applyFont="true" applyBorder="false" applyAlignment="true" applyProtection="false">
      <alignment horizontal="general" vertical="bottom" textRotation="0" wrapText="false" indent="0" shrinkToFit="false"/>
      <protection locked="true" hidden="false"/>
    </xf>
    <xf numFmtId="166" fontId="18" fillId="0" borderId="0" xfId="32" applyFont="true" applyBorder="true" applyAlignment="true" applyProtection="false">
      <alignment horizontal="center" vertical="center" textRotation="0" wrapText="false" indent="0" shrinkToFit="false"/>
      <protection locked="true" hidden="false"/>
    </xf>
    <xf numFmtId="164" fontId="39" fillId="0" borderId="0" xfId="32" applyFont="true" applyBorder="false" applyAlignment="true" applyProtection="false">
      <alignment horizontal="center" vertical="center" textRotation="0" wrapText="false" indent="0" shrinkToFit="false"/>
      <protection locked="true" hidden="false"/>
    </xf>
    <xf numFmtId="166" fontId="27" fillId="0" borderId="0" xfId="36" applyFont="true" applyBorder="true" applyAlignment="true" applyProtection="false">
      <alignment horizontal="center" vertical="center" textRotation="0" wrapText="false" indent="0" shrinkToFit="false"/>
      <protection locked="true" hidden="false"/>
    </xf>
    <xf numFmtId="164" fontId="28" fillId="0" borderId="0" xfId="32" applyFont="true" applyBorder="false" applyAlignment="true" applyProtection="false">
      <alignment horizontal="center" vertical="center" textRotation="0" wrapText="false" indent="0" shrinkToFit="false"/>
      <protection locked="true" hidden="false"/>
    </xf>
    <xf numFmtId="164" fontId="15" fillId="0" borderId="0" xfId="32" applyFont="true" applyBorder="false" applyAlignment="true" applyProtection="false">
      <alignment horizontal="general" vertical="bottom" textRotation="0" wrapText="false" indent="0" shrinkToFit="false"/>
      <protection locked="true" hidden="false"/>
    </xf>
    <xf numFmtId="171" fontId="18" fillId="0" borderId="0" xfId="32" applyFont="true" applyBorder="true" applyAlignment="true" applyProtection="false">
      <alignment horizontal="center" vertical="bottom" textRotation="0" wrapText="false" indent="0" shrinkToFit="false"/>
      <protection locked="true" hidden="false"/>
    </xf>
    <xf numFmtId="164" fontId="39" fillId="0" borderId="0" xfId="32" applyFont="true" applyBorder="false" applyAlignment="true" applyProtection="false">
      <alignment horizontal="center" vertical="bottom" textRotation="0" wrapText="false" indent="0" shrinkToFit="false"/>
      <protection locked="true" hidden="false"/>
    </xf>
    <xf numFmtId="164" fontId="23" fillId="0" borderId="0" xfId="32" applyFont="true" applyBorder="false" applyAlignment="true" applyProtection="false">
      <alignment horizontal="general" vertical="bottom" textRotation="0" wrapText="false" indent="0" shrinkToFit="false"/>
      <protection locked="true" hidden="false"/>
    </xf>
    <xf numFmtId="164" fontId="27" fillId="7" borderId="11" xfId="32" applyFont="true" applyBorder="true" applyAlignment="true" applyProtection="false">
      <alignment horizontal="center" vertical="center" textRotation="0" wrapText="false" indent="0" shrinkToFit="false"/>
      <protection locked="true" hidden="false"/>
    </xf>
    <xf numFmtId="164" fontId="27" fillId="7" borderId="9" xfId="32" applyFont="true" applyBorder="true" applyAlignment="true" applyProtection="false">
      <alignment horizontal="center" vertical="center" textRotation="0" wrapText="true" indent="0" shrinkToFit="false"/>
      <protection locked="true" hidden="false"/>
    </xf>
    <xf numFmtId="164" fontId="27" fillId="7" borderId="10" xfId="36" applyFont="true" applyBorder="true" applyAlignment="true" applyProtection="false">
      <alignment horizontal="center" vertical="center" textRotation="0" wrapText="true" indent="0" shrinkToFit="false"/>
      <protection locked="true" hidden="false"/>
    </xf>
    <xf numFmtId="164" fontId="40" fillId="0" borderId="0" xfId="32" applyFont="true" applyBorder="false" applyAlignment="false" applyProtection="false">
      <alignment horizontal="general" vertical="bottom" textRotation="0" wrapText="false" indent="0" shrinkToFit="false"/>
      <protection locked="true" hidden="false"/>
    </xf>
    <xf numFmtId="164" fontId="28" fillId="7" borderId="12" xfId="32" applyFont="true" applyBorder="true" applyAlignment="true" applyProtection="false">
      <alignment horizontal="center" vertical="center" textRotation="0" wrapText="true" indent="0" shrinkToFit="false"/>
      <protection locked="true" hidden="false"/>
    </xf>
    <xf numFmtId="164" fontId="23" fillId="7" borderId="12" xfId="32" applyFont="true" applyBorder="true" applyAlignment="true" applyProtection="false">
      <alignment horizontal="center" vertical="center" textRotation="0" wrapText="true" indent="0" shrinkToFit="false"/>
      <protection locked="true" hidden="false"/>
    </xf>
    <xf numFmtId="164" fontId="23" fillId="7" borderId="7" xfId="32" applyFont="true" applyBorder="true" applyAlignment="true" applyProtection="false">
      <alignment horizontal="center" vertical="center" textRotation="0" wrapText="true" indent="0" shrinkToFit="false"/>
      <protection locked="true" hidden="false"/>
    </xf>
    <xf numFmtId="164" fontId="23" fillId="7" borderId="4" xfId="32" applyFont="true" applyBorder="true" applyAlignment="true" applyProtection="false">
      <alignment horizontal="center" vertical="center" textRotation="0" wrapText="true" indent="0" shrinkToFit="false"/>
      <protection locked="true" hidden="false"/>
    </xf>
    <xf numFmtId="164" fontId="23" fillId="7" borderId="13" xfId="32" applyFont="true" applyBorder="true" applyAlignment="true" applyProtection="false">
      <alignment horizontal="center" vertical="center" textRotation="0" wrapText="true" indent="0" shrinkToFit="false"/>
      <protection locked="true" hidden="false"/>
    </xf>
    <xf numFmtId="164" fontId="23" fillId="7" borderId="14" xfId="32" applyFont="true" applyBorder="true" applyAlignment="true" applyProtection="false">
      <alignment horizontal="center" vertical="center" textRotation="0" wrapText="true" indent="0" shrinkToFit="false"/>
      <protection locked="true" hidden="false"/>
    </xf>
    <xf numFmtId="164" fontId="23" fillId="7" borderId="13" xfId="36" applyFont="true" applyBorder="true" applyAlignment="true" applyProtection="false">
      <alignment horizontal="center" vertical="center" textRotation="0" wrapText="true" indent="0" shrinkToFit="false"/>
      <protection locked="true" hidden="false"/>
    </xf>
    <xf numFmtId="164" fontId="23" fillId="7" borderId="7" xfId="36" applyFont="true" applyBorder="true" applyAlignment="true" applyProtection="false">
      <alignment horizontal="center" vertical="center" textRotation="0" wrapText="true" indent="0" shrinkToFit="false"/>
      <protection locked="true" hidden="false"/>
    </xf>
    <xf numFmtId="164" fontId="27" fillId="7" borderId="8" xfId="32" applyFont="true" applyBorder="true" applyAlignment="false" applyProtection="false">
      <alignment horizontal="general" vertical="bottom" textRotation="0" wrapText="false" indent="0" shrinkToFit="false"/>
      <protection locked="true" hidden="false"/>
    </xf>
    <xf numFmtId="165" fontId="27" fillId="7" borderId="8" xfId="32" applyFont="true" applyBorder="true" applyAlignment="true" applyProtection="false">
      <alignment horizontal="right" vertical="bottom" textRotation="0" wrapText="false" indent="1" shrinkToFit="false"/>
      <protection locked="true" hidden="false"/>
    </xf>
    <xf numFmtId="165" fontId="23" fillId="0" borderId="0" xfId="32" applyFont="true" applyBorder="false" applyAlignment="false" applyProtection="false">
      <alignment horizontal="general" vertical="bottom" textRotation="0" wrapText="false" indent="0" shrinkToFit="false"/>
      <protection locked="true" hidden="false"/>
    </xf>
    <xf numFmtId="164" fontId="28" fillId="15" borderId="8" xfId="32" applyFont="true" applyBorder="true" applyAlignment="false" applyProtection="false">
      <alignment horizontal="general" vertical="bottom" textRotation="0" wrapText="false" indent="0" shrinkToFit="false"/>
      <protection locked="true" hidden="false"/>
    </xf>
    <xf numFmtId="165" fontId="28" fillId="15" borderId="8" xfId="32" applyFont="true" applyBorder="true" applyAlignment="true" applyProtection="false">
      <alignment horizontal="right" vertical="bottom" textRotation="0" wrapText="false" indent="1" shrinkToFit="false"/>
      <protection locked="true" hidden="false"/>
    </xf>
    <xf numFmtId="168" fontId="23" fillId="0" borderId="0" xfId="32" applyFont="true" applyBorder="true" applyAlignment="false" applyProtection="false">
      <alignment horizontal="general" vertical="bottom" textRotation="0" wrapText="false" indent="0" shrinkToFit="false"/>
      <protection locked="true" hidden="false"/>
    </xf>
    <xf numFmtId="166" fontId="41" fillId="0" borderId="0" xfId="32" applyFont="true" applyBorder="true" applyAlignment="true" applyProtection="false">
      <alignment horizontal="right" vertical="bottom" textRotation="0" wrapText="false" indent="1" shrinkToFit="false"/>
      <protection locked="true" hidden="false"/>
    </xf>
    <xf numFmtId="165" fontId="41" fillId="0" borderId="0" xfId="32" applyFont="true" applyBorder="true" applyAlignment="true" applyProtection="false">
      <alignment horizontal="right" vertical="bottom" textRotation="0" wrapText="false" indent="1" shrinkToFit="false"/>
      <protection locked="true" hidden="false"/>
    </xf>
    <xf numFmtId="166" fontId="42" fillId="0" borderId="0" xfId="32" applyFont="true" applyBorder="true" applyAlignment="true" applyProtection="false">
      <alignment horizontal="right" vertical="bottom" textRotation="0" wrapText="false" indent="1" shrinkToFit="false"/>
      <protection locked="true" hidden="false"/>
    </xf>
    <xf numFmtId="165" fontId="42" fillId="0" borderId="0" xfId="32" applyFont="true" applyBorder="true" applyAlignment="true" applyProtection="false">
      <alignment horizontal="right" vertical="bottom" textRotation="0" wrapText="false" indent="1" shrinkToFit="false"/>
      <protection locked="true" hidden="false"/>
    </xf>
    <xf numFmtId="164" fontId="27" fillId="7" borderId="5" xfId="32" applyFont="true" applyBorder="true" applyAlignment="false" applyProtection="false">
      <alignment horizontal="general" vertical="bottom" textRotation="0" wrapText="false" indent="0" shrinkToFit="false"/>
      <protection locked="true" hidden="false"/>
    </xf>
    <xf numFmtId="165" fontId="27" fillId="7" borderId="5" xfId="32" applyFont="true" applyBorder="true" applyAlignment="true" applyProtection="false">
      <alignment horizontal="right" vertical="bottom" textRotation="0" wrapText="false" indent="1" shrinkToFit="false"/>
      <protection locked="true" hidden="false"/>
    </xf>
    <xf numFmtId="164" fontId="23" fillId="0" borderId="0" xfId="32" applyFont="true" applyBorder="true" applyAlignment="false" applyProtection="false">
      <alignment horizontal="general" vertical="bottom" textRotation="0" wrapText="false" indent="0" shrinkToFit="false"/>
      <protection locked="true" hidden="false"/>
    </xf>
    <xf numFmtId="171" fontId="28" fillId="15" borderId="8" xfId="32" applyFont="true" applyBorder="true" applyAlignment="true" applyProtection="false">
      <alignment horizontal="general" vertical="center" textRotation="0" wrapText="false" indent="0" shrinkToFit="false"/>
      <protection locked="true" hidden="false"/>
    </xf>
    <xf numFmtId="165" fontId="27" fillId="17" borderId="4" xfId="32" applyFont="true" applyBorder="true" applyAlignment="true" applyProtection="false">
      <alignment horizontal="right" vertical="bottom" textRotation="0" wrapText="false" indent="1" shrinkToFit="false"/>
      <protection locked="true" hidden="false"/>
    </xf>
    <xf numFmtId="166" fontId="28" fillId="0" borderId="0" xfId="36" applyFont="true" applyBorder="false" applyAlignment="true" applyProtection="false">
      <alignment horizontal="general" vertical="bottom" textRotation="0" wrapText="false" indent="0" shrinkToFit="false"/>
      <protection locked="true" hidden="false"/>
    </xf>
    <xf numFmtId="166" fontId="23" fillId="0" borderId="0" xfId="36" applyFont="true" applyBorder="true" applyAlignment="true" applyProtection="false">
      <alignment horizontal="general" vertical="center" textRotation="0" wrapText="false" indent="0" shrinkToFit="false"/>
      <protection locked="true" hidden="false"/>
    </xf>
    <xf numFmtId="164" fontId="28" fillId="0" borderId="0" xfId="36" applyFont="true" applyBorder="true" applyAlignment="false" applyProtection="false">
      <alignment horizontal="general" vertical="bottom" textRotation="0" wrapText="false" indent="0" shrinkToFit="false"/>
      <protection locked="true" hidden="false"/>
    </xf>
    <xf numFmtId="164" fontId="28" fillId="0" borderId="0" xfId="36" applyFont="true" applyBorder="false" applyAlignment="false" applyProtection="false">
      <alignment horizontal="general" vertical="bottom" textRotation="0" wrapText="false" indent="0" shrinkToFit="false"/>
      <protection locked="true" hidden="false"/>
    </xf>
    <xf numFmtId="166" fontId="23" fillId="0" borderId="0" xfId="36" applyFont="true" applyBorder="true" applyAlignment="true" applyProtection="false">
      <alignment horizontal="general" vertical="center" textRotation="0" wrapText="true" indent="0" shrinkToFit="false"/>
      <protection locked="true" hidden="false"/>
    </xf>
    <xf numFmtId="164" fontId="32" fillId="0" borderId="0" xfId="36" applyFont="true" applyBorder="false" applyAlignment="true" applyProtection="false">
      <alignment horizontal="general" vertical="bottom" textRotation="0" wrapText="false" indent="0" shrinkToFit="false"/>
      <protection locked="true" hidden="false"/>
    </xf>
    <xf numFmtId="164" fontId="16" fillId="0" borderId="0" xfId="32" applyFont="true" applyBorder="false" applyAlignment="false" applyProtection="false">
      <alignment horizontal="general" vertical="bottom" textRotation="0" wrapText="false" indent="0" shrinkToFit="false"/>
      <protection locked="true" hidden="false"/>
    </xf>
    <xf numFmtId="165" fontId="16" fillId="0" borderId="0" xfId="32" applyFont="true" applyBorder="false" applyAlignment="false" applyProtection="false">
      <alignment horizontal="general" vertical="bottom" textRotation="0" wrapText="false" indent="0" shrinkToFit="false"/>
      <protection locked="true" hidden="false"/>
    </xf>
    <xf numFmtId="164" fontId="43" fillId="0" borderId="0" xfId="0" applyFont="true" applyBorder="true" applyAlignment="true" applyProtection="false">
      <alignment horizontal="center" vertical="bottom" textRotation="0" wrapText="false" indent="0" shrinkToFit="false"/>
      <protection locked="true" hidden="false"/>
    </xf>
    <xf numFmtId="166" fontId="43" fillId="0" borderId="0" xfId="0" applyFont="true" applyBorder="true" applyAlignment="true" applyProtection="false">
      <alignment horizontal="center" vertical="center" textRotation="0" wrapText="false" indent="0" shrinkToFit="false"/>
      <protection locked="true" hidden="false"/>
    </xf>
    <xf numFmtId="164" fontId="44" fillId="0" borderId="0" xfId="0" applyFont="true" applyBorder="false" applyAlignment="false" applyProtection="false">
      <alignment horizontal="general" vertical="bottom" textRotation="0" wrapText="false" indent="0" shrinkToFit="false"/>
      <protection locked="true" hidden="false"/>
    </xf>
    <xf numFmtId="164" fontId="45" fillId="0" borderId="0" xfId="0" applyFont="true" applyBorder="false" applyAlignment="true" applyProtection="false">
      <alignment horizontal="left" vertical="bottom" textRotation="0" wrapText="false" indent="9" shrinkToFit="false"/>
      <protection locked="true" hidden="false"/>
    </xf>
    <xf numFmtId="166" fontId="45" fillId="0" borderId="0" xfId="0" applyFont="true" applyBorder="false" applyAlignment="true" applyProtection="false">
      <alignment horizontal="left" vertical="bottom" textRotation="0" wrapText="false" indent="0" shrinkToFit="false"/>
      <protection locked="true" hidden="false"/>
    </xf>
    <xf numFmtId="166" fontId="45" fillId="0" borderId="0" xfId="0" applyFont="true" applyBorder="false" applyAlignment="true" applyProtection="false">
      <alignment horizontal="left" vertical="bottom" textRotation="0" wrapText="false" indent="4" shrinkToFit="false"/>
      <protection locked="true" hidden="false"/>
    </xf>
    <xf numFmtId="164" fontId="15" fillId="0" borderId="0" xfId="37" applyFont="true" applyBorder="true" applyAlignment="false" applyProtection="false">
      <alignment horizontal="general" vertical="bottom" textRotation="0" wrapText="false" indent="0" shrinkToFit="false"/>
      <protection locked="true" hidden="false"/>
    </xf>
    <xf numFmtId="166" fontId="15" fillId="0" borderId="0" xfId="37" applyFont="true" applyBorder="true" applyAlignment="true" applyProtection="false">
      <alignment horizontal="right" vertical="bottom" textRotation="0" wrapText="false" indent="1" shrinkToFit="false"/>
      <protection locked="true" hidden="false"/>
    </xf>
    <xf numFmtId="166" fontId="23" fillId="0" borderId="0" xfId="37" applyFont="true" applyBorder="true" applyAlignment="true" applyProtection="false">
      <alignment horizontal="right" vertical="bottom" textRotation="0" wrapText="false" indent="1" shrinkToFit="false"/>
      <protection locked="true" hidden="false"/>
    </xf>
    <xf numFmtId="164" fontId="46" fillId="15" borderId="0" xfId="37" applyFont="true" applyBorder="true" applyAlignment="true" applyProtection="false">
      <alignment horizontal="center" vertical="center" textRotation="0" wrapText="true" indent="0" shrinkToFit="false"/>
      <protection locked="true" hidden="false"/>
    </xf>
    <xf numFmtId="164" fontId="18" fillId="15" borderId="0" xfId="37" applyFont="true" applyBorder="true" applyAlignment="true" applyProtection="false">
      <alignment horizontal="center" vertical="center" textRotation="0" wrapText="false" indent="0" shrinkToFit="false"/>
      <protection locked="true" hidden="false"/>
    </xf>
    <xf numFmtId="164" fontId="47" fillId="0" borderId="13" xfId="32" applyFont="true" applyBorder="true" applyAlignment="true" applyProtection="false">
      <alignment horizontal="center" vertical="center" textRotation="0" wrapText="false" indent="0" shrinkToFit="false"/>
      <protection locked="true" hidden="false"/>
    </xf>
    <xf numFmtId="164" fontId="15" fillId="0" borderId="0" xfId="37" applyFont="true" applyBorder="true" applyAlignment="true" applyProtection="false">
      <alignment horizontal="general" vertical="bottom" textRotation="0" wrapText="false" indent="0" shrinkToFit="false"/>
      <protection locked="true" hidden="false"/>
    </xf>
    <xf numFmtId="164" fontId="28" fillId="20" borderId="4" xfId="37" applyFont="true" applyBorder="true" applyAlignment="true" applyProtection="false">
      <alignment horizontal="center" vertical="top" textRotation="0" wrapText="true" indent="0" shrinkToFit="false"/>
      <protection locked="true" hidden="false"/>
    </xf>
    <xf numFmtId="164" fontId="27" fillId="20" borderId="5" xfId="37" applyFont="true" applyBorder="true" applyAlignment="true" applyProtection="false">
      <alignment horizontal="center" vertical="top" textRotation="0" wrapText="false" indent="0" shrinkToFit="false"/>
      <protection locked="true" hidden="false"/>
    </xf>
    <xf numFmtId="166" fontId="27" fillId="20" borderId="4" xfId="37" applyFont="true" applyBorder="true" applyAlignment="true" applyProtection="false">
      <alignment horizontal="center" vertical="center" textRotation="0" wrapText="false" indent="0" shrinkToFit="false"/>
      <protection locked="true" hidden="false"/>
    </xf>
    <xf numFmtId="166" fontId="27" fillId="20" borderId="9" xfId="37" applyFont="true" applyBorder="true" applyAlignment="true" applyProtection="false">
      <alignment horizontal="center" vertical="center" textRotation="0" wrapText="false" indent="0" shrinkToFit="false"/>
      <protection locked="true" hidden="false"/>
    </xf>
    <xf numFmtId="166" fontId="27" fillId="20" borderId="10" xfId="37" applyFont="true" applyBorder="true" applyAlignment="true" applyProtection="false">
      <alignment horizontal="center" vertical="center" textRotation="0" wrapText="false" indent="0" shrinkToFit="false"/>
      <protection locked="true" hidden="false"/>
    </xf>
    <xf numFmtId="164" fontId="15" fillId="0" borderId="0" xfId="37" applyFont="true" applyBorder="true" applyAlignment="true" applyProtection="false">
      <alignment horizontal="center" vertical="bottom" textRotation="0" wrapText="false" indent="0" shrinkToFit="false"/>
      <protection locked="true" hidden="false"/>
    </xf>
    <xf numFmtId="164" fontId="27" fillId="20" borderId="7" xfId="37" applyFont="true" applyBorder="true" applyAlignment="true" applyProtection="false">
      <alignment horizontal="center" vertical="bottom" textRotation="0" wrapText="false" indent="0" shrinkToFit="false"/>
      <protection locked="true" hidden="false"/>
    </xf>
    <xf numFmtId="166" fontId="27" fillId="20" borderId="6" xfId="37" applyFont="true" applyBorder="true" applyAlignment="true" applyProtection="false">
      <alignment horizontal="center" vertical="center" textRotation="0" wrapText="false" indent="0" shrinkToFit="false"/>
      <protection locked="true" hidden="false"/>
    </xf>
    <xf numFmtId="164" fontId="48" fillId="0" borderId="0" xfId="37" applyFont="true" applyBorder="true" applyAlignment="false" applyProtection="false">
      <alignment horizontal="general" vertical="bottom" textRotation="0" wrapText="false" indent="0" shrinkToFit="false"/>
      <protection locked="true" hidden="false"/>
    </xf>
    <xf numFmtId="166" fontId="28" fillId="0" borderId="8" xfId="37" applyFont="true" applyBorder="true" applyAlignment="false" applyProtection="false">
      <alignment horizontal="general" vertical="bottom" textRotation="0" wrapText="false" indent="0" shrinkToFit="false"/>
      <protection locked="true" hidden="false"/>
    </xf>
    <xf numFmtId="166" fontId="28" fillId="0" borderId="15" xfId="37" applyFont="true" applyBorder="true" applyAlignment="true" applyProtection="false">
      <alignment horizontal="right" vertical="bottom" textRotation="0" wrapText="false" indent="1" shrinkToFit="false"/>
      <protection locked="true" hidden="false"/>
    </xf>
    <xf numFmtId="166" fontId="28" fillId="0" borderId="0" xfId="37" applyFont="true" applyBorder="true" applyAlignment="true" applyProtection="false">
      <alignment horizontal="right" vertical="bottom" textRotation="0" wrapText="false" indent="1" shrinkToFit="false"/>
      <protection locked="true" hidden="false"/>
    </xf>
    <xf numFmtId="166" fontId="27" fillId="0" borderId="16" xfId="37" applyFont="true" applyBorder="true" applyAlignment="true" applyProtection="false">
      <alignment horizontal="right" vertical="bottom" textRotation="0" wrapText="false" indent="1" shrinkToFit="false"/>
      <protection locked="true" hidden="false"/>
    </xf>
    <xf numFmtId="166" fontId="28" fillId="0" borderId="8" xfId="37" applyFont="true" applyBorder="true" applyAlignment="true" applyProtection="false">
      <alignment horizontal="right" vertical="bottom" textRotation="0" wrapText="false" indent="1" shrinkToFit="false"/>
      <protection locked="true" hidden="false"/>
    </xf>
    <xf numFmtId="168" fontId="28" fillId="0" borderId="16" xfId="37" applyFont="true" applyBorder="true" applyAlignment="true" applyProtection="false">
      <alignment horizontal="right" vertical="bottom" textRotation="0" wrapText="false" indent="1" shrinkToFit="false"/>
      <protection locked="true" hidden="false"/>
    </xf>
    <xf numFmtId="166" fontId="49" fillId="0" borderId="0" xfId="37" applyFont="true" applyBorder="true" applyAlignment="true" applyProtection="false">
      <alignment horizontal="right" vertical="bottom" textRotation="0" wrapText="false" indent="1" shrinkToFit="false"/>
      <protection locked="true" hidden="false"/>
    </xf>
    <xf numFmtId="166" fontId="50" fillId="0" borderId="0" xfId="37" applyFont="true" applyBorder="true" applyAlignment="true" applyProtection="false">
      <alignment horizontal="right" vertical="bottom" textRotation="0" wrapText="false" indent="1" shrinkToFit="false"/>
      <protection locked="true" hidden="false"/>
    </xf>
    <xf numFmtId="164" fontId="51" fillId="0" borderId="0" xfId="37" applyFont="true" applyBorder="true" applyAlignment="false" applyProtection="false">
      <alignment horizontal="general" vertical="bottom" textRotation="0" wrapText="false" indent="0" shrinkToFit="false"/>
      <protection locked="true" hidden="false"/>
    </xf>
    <xf numFmtId="164" fontId="27" fillId="20" borderId="7" xfId="37" applyFont="true" applyBorder="true" applyAlignment="false" applyProtection="false">
      <alignment horizontal="general" vertical="bottom" textRotation="0" wrapText="false" indent="0" shrinkToFit="false"/>
      <protection locked="true" hidden="false"/>
    </xf>
    <xf numFmtId="166" fontId="27" fillId="20" borderId="12" xfId="37" applyFont="true" applyBorder="true" applyAlignment="true" applyProtection="false">
      <alignment horizontal="right" vertical="bottom" textRotation="0" wrapText="false" indent="1" shrinkToFit="false"/>
      <protection locked="true" hidden="false"/>
    </xf>
    <xf numFmtId="166" fontId="27" fillId="20" borderId="13" xfId="37" applyFont="true" applyBorder="true" applyAlignment="true" applyProtection="false">
      <alignment horizontal="right" vertical="bottom" textRotation="0" wrapText="false" indent="1" shrinkToFit="false"/>
      <protection locked="true" hidden="false"/>
    </xf>
    <xf numFmtId="166" fontId="27" fillId="20" borderId="14" xfId="37" applyFont="true" applyBorder="true" applyAlignment="true" applyProtection="false">
      <alignment horizontal="right" vertical="bottom" textRotation="0" wrapText="false" indent="1" shrinkToFit="false"/>
      <protection locked="true" hidden="false"/>
    </xf>
    <xf numFmtId="166" fontId="27" fillId="20" borderId="7" xfId="37" applyFont="true" applyBorder="true" applyAlignment="true" applyProtection="false">
      <alignment horizontal="right" vertical="bottom" textRotation="0" wrapText="false" indent="1" shrinkToFit="false"/>
      <protection locked="true" hidden="false"/>
    </xf>
    <xf numFmtId="168" fontId="27" fillId="20" borderId="14" xfId="37" applyFont="true" applyBorder="true" applyAlignment="true" applyProtection="false">
      <alignment horizontal="right" vertical="bottom" textRotation="0" wrapText="false" indent="1" shrinkToFit="false"/>
      <protection locked="true" hidden="false"/>
    </xf>
    <xf numFmtId="166" fontId="52" fillId="0" borderId="0" xfId="37" applyFont="true" applyBorder="true" applyAlignment="true" applyProtection="false">
      <alignment horizontal="right" vertical="bottom" textRotation="0" wrapText="false" indent="1" shrinkToFit="false"/>
      <protection locked="true" hidden="false"/>
    </xf>
    <xf numFmtId="166" fontId="28" fillId="0" borderId="16" xfId="37" applyFont="true" applyBorder="true" applyAlignment="true" applyProtection="false">
      <alignment horizontal="right" vertical="bottom" textRotation="0" wrapText="false" indent="1" shrinkToFit="false"/>
      <protection locked="true" hidden="false"/>
    </xf>
    <xf numFmtId="166" fontId="27" fillId="21" borderId="9" xfId="37" applyFont="true" applyBorder="true" applyAlignment="false" applyProtection="false">
      <alignment horizontal="general" vertical="bottom" textRotation="0" wrapText="false" indent="0" shrinkToFit="false"/>
      <protection locked="true" hidden="false"/>
    </xf>
    <xf numFmtId="166" fontId="27" fillId="21" borderId="10" xfId="37" applyFont="true" applyBorder="true" applyAlignment="false" applyProtection="false">
      <alignment horizontal="general" vertical="bottom" textRotation="0" wrapText="false" indent="0" shrinkToFit="false"/>
      <protection locked="true" hidden="false"/>
    </xf>
    <xf numFmtId="166" fontId="27" fillId="21" borderId="9" xfId="37" applyFont="true" applyBorder="true" applyAlignment="true" applyProtection="false">
      <alignment horizontal="right" vertical="bottom" textRotation="0" wrapText="false" indent="1" shrinkToFit="false"/>
      <protection locked="true" hidden="false"/>
    </xf>
    <xf numFmtId="166" fontId="27" fillId="21" borderId="6" xfId="37" applyFont="true" applyBorder="true" applyAlignment="true" applyProtection="false">
      <alignment horizontal="right" vertical="bottom" textRotation="0" wrapText="false" indent="1" shrinkToFit="false"/>
      <protection locked="true" hidden="false"/>
    </xf>
    <xf numFmtId="166" fontId="27" fillId="21" borderId="10" xfId="37" applyFont="true" applyBorder="true" applyAlignment="true" applyProtection="false">
      <alignment horizontal="right" vertical="bottom" textRotation="0" wrapText="false" indent="1" shrinkToFit="false"/>
      <protection locked="true" hidden="false"/>
    </xf>
    <xf numFmtId="166" fontId="27" fillId="21" borderId="4" xfId="37" applyFont="true" applyBorder="true" applyAlignment="true" applyProtection="false">
      <alignment horizontal="right" vertical="bottom" textRotation="0" wrapText="false" indent="1" shrinkToFit="false"/>
      <protection locked="true" hidden="false"/>
    </xf>
    <xf numFmtId="168" fontId="27" fillId="21" borderId="10" xfId="37" applyFont="true" applyBorder="true" applyAlignment="true" applyProtection="false">
      <alignment horizontal="right" vertical="bottom" textRotation="0" wrapText="false" indent="1" shrinkToFit="false"/>
      <protection locked="true" hidden="false"/>
    </xf>
    <xf numFmtId="164" fontId="4" fillId="0" borderId="0" xfId="32" applyFont="false" applyBorder="false" applyAlignment="false" applyProtection="false">
      <alignment horizontal="general" vertical="bottom" textRotation="0" wrapText="false" indent="0" shrinkToFit="false"/>
      <protection locked="true" hidden="false"/>
    </xf>
    <xf numFmtId="164" fontId="53" fillId="0" borderId="0" xfId="32" applyFont="true" applyBorder="true" applyAlignment="true" applyProtection="false">
      <alignment horizontal="center" vertical="bottom" textRotation="0" wrapText="false" indent="0" shrinkToFit="false"/>
      <protection locked="true" hidden="false"/>
    </xf>
    <xf numFmtId="164" fontId="53" fillId="0" borderId="0" xfId="32" applyFont="true" applyBorder="false" applyAlignment="true" applyProtection="false">
      <alignment horizontal="general" vertical="bottom" textRotation="0" wrapText="false" indent="0" shrinkToFit="false"/>
      <protection locked="true" hidden="false"/>
    </xf>
    <xf numFmtId="164" fontId="54" fillId="0" borderId="0" xfId="32" applyFont="true" applyBorder="true" applyAlignment="true" applyProtection="false">
      <alignment horizontal="center" vertical="bottom" textRotation="0" wrapText="false" indent="0" shrinkToFit="false"/>
      <protection locked="true" hidden="false"/>
    </xf>
    <xf numFmtId="164" fontId="4" fillId="0" borderId="0" xfId="32" applyFont="true" applyBorder="false" applyAlignment="false" applyProtection="false">
      <alignment horizontal="general" vertical="bottom" textRotation="0" wrapText="false" indent="0" shrinkToFit="false"/>
      <protection locked="true" hidden="false"/>
    </xf>
    <xf numFmtId="164" fontId="18" fillId="0" borderId="0" xfId="32" applyFont="true" applyBorder="true" applyAlignment="true" applyProtection="false">
      <alignment horizontal="left" vertical="bottom" textRotation="0" wrapText="false" indent="9" shrinkToFit="false"/>
      <protection locked="true" hidden="false"/>
    </xf>
    <xf numFmtId="164" fontId="54" fillId="0" borderId="0" xfId="32" applyFont="true" applyBorder="false" applyAlignment="true" applyProtection="false">
      <alignment horizontal="general" vertical="bottom" textRotation="0" wrapText="false" indent="0" shrinkToFit="false"/>
      <protection locked="true" hidden="false"/>
    </xf>
    <xf numFmtId="164" fontId="30" fillId="0" borderId="0" xfId="32" applyFont="true" applyBorder="false" applyAlignment="true" applyProtection="false">
      <alignment horizontal="general" vertical="bottom" textRotation="0" wrapText="false" indent="0" shrinkToFit="false"/>
      <protection locked="true" hidden="false"/>
    </xf>
    <xf numFmtId="166" fontId="4" fillId="0" borderId="0" xfId="32" applyFont="false" applyBorder="false" applyAlignment="false" applyProtection="false">
      <alignment horizontal="general" vertical="bottom" textRotation="0" wrapText="false" indent="0" shrinkToFit="false"/>
      <protection locked="true" hidden="false"/>
    </xf>
    <xf numFmtId="166" fontId="4" fillId="0" borderId="0" xfId="32" applyFont="true" applyBorder="false" applyAlignment="false" applyProtection="false">
      <alignment horizontal="general" vertical="bottom" textRotation="0" wrapText="false" indent="0" shrinkToFit="false"/>
      <protection locked="true" hidden="false"/>
    </xf>
  </cellXfs>
  <cellStyles count="26">
    <cellStyle name="Normal" xfId="0" builtinId="0"/>
    <cellStyle name="Comma" xfId="15" builtinId="3"/>
    <cellStyle name="Comma [0]" xfId="16" builtinId="6"/>
    <cellStyle name="Currency" xfId="17" builtinId="4"/>
    <cellStyle name="Currency [0]" xfId="18" builtinId="7"/>
    <cellStyle name="Percent" xfId="19" builtinId="5"/>
    <cellStyle name="20% - Énfasis1 2" xfId="20"/>
    <cellStyle name="20% - Énfasis2 2" xfId="21"/>
    <cellStyle name="20% - Énfasis3 2" xfId="22"/>
    <cellStyle name="20% - Énfasis4 2" xfId="23"/>
    <cellStyle name="20% - Énfasis5 2" xfId="24"/>
    <cellStyle name="20% - Énfasis6 2" xfId="25"/>
    <cellStyle name="40% - Énfasis1 2" xfId="26"/>
    <cellStyle name="40% - Énfasis2 2" xfId="27"/>
    <cellStyle name="40% - Énfasis3 2" xfId="28"/>
    <cellStyle name="40% - Énfasis4 2" xfId="29"/>
    <cellStyle name="40% - Énfasis5 2" xfId="30"/>
    <cellStyle name="40% - Énfasis6 2" xfId="31"/>
    <cellStyle name="Normal 2" xfId="32"/>
    <cellStyle name="Normal 2 2" xfId="33"/>
    <cellStyle name="Normal 3" xfId="34"/>
    <cellStyle name="Normal 3 2" xfId="35"/>
    <cellStyle name="Normal_AFILIADOS INNS_INEM_2002_2005" xfId="36"/>
    <cellStyle name="Normal_afiliaultimo" xfId="37"/>
    <cellStyle name="Notas 2" xfId="38"/>
    <cellStyle name="Notas 3" xfId="39"/>
  </cellStyles>
  <dxfs count="7">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colors>
    <indexedColors>
      <rgbColor rgb="FF000000"/>
      <rgbColor rgb="FFFFFFFF"/>
      <rgbColor rgb="FFFF0000"/>
      <rgbColor rgb="FF00FF00"/>
      <rgbColor rgb="FF0000FF"/>
      <rgbColor rgb="FFFFE699"/>
      <rgbColor rgb="FFFF00FF"/>
      <rgbColor rgb="FF00FFFF"/>
      <rgbColor rgb="FF800000"/>
      <rgbColor rgb="FF006100"/>
      <rgbColor rgb="FF000080"/>
      <rgbColor rgb="FF548235"/>
      <rgbColor rgb="FF800080"/>
      <rgbColor rgb="FF008080"/>
      <rgbColor rgb="FFC0C0C0"/>
      <rgbColor rgb="FFAC833C"/>
      <rgbColor rgb="FFD9D9D9"/>
      <rgbColor rgb="FF993366"/>
      <rgbColor rgb="FFFFFFCC"/>
      <rgbColor rgb="FFCCFFFF"/>
      <rgbColor rgb="FF660066"/>
      <rgbColor rgb="FFDBDBDB"/>
      <rgbColor rgb="FF0066CC"/>
      <rgbColor rgb="FFBDD7EE"/>
      <rgbColor rgb="FF000080"/>
      <rgbColor rgb="FFFF00FF"/>
      <rgbColor rgb="FFFFF2CC"/>
      <rgbColor rgb="FF00FFFF"/>
      <rgbColor rgb="FF800080"/>
      <rgbColor rgb="FF800000"/>
      <rgbColor rgb="FF008080"/>
      <rgbColor rgb="FF0000FF"/>
      <rgbColor rgb="FF00CCFF"/>
      <rgbColor rgb="FFDEEBF7"/>
      <rgbColor rgb="FFC6EFCE"/>
      <rgbColor rgb="FFFFFF99"/>
      <rgbColor rgb="FFB4C7E7"/>
      <rgbColor rgb="FFDDD9C4"/>
      <rgbColor rgb="FFC9C9C9"/>
      <rgbColor rgb="FFF8CBAD"/>
      <rgbColor rgb="FF3366FF"/>
      <rgbColor rgb="FFDAE3F3"/>
      <rgbColor rgb="FFC5E0B4"/>
      <rgbColor rgb="FFFBE5D6"/>
      <rgbColor rgb="FFBF9000"/>
      <rgbColor rgb="FFEDEDED"/>
      <rgbColor rgb="FF666699"/>
      <rgbColor rgb="FFB2B2B2"/>
      <rgbColor rgb="FF003366"/>
      <rgbColor rgb="FFE2F0D9"/>
      <rgbColor rgb="FF003300"/>
      <rgbColor rgb="FF385723"/>
      <rgbColor rgb="FF843C0B"/>
      <rgbColor rgb="FF993366"/>
      <rgbColor rgb="FF333399"/>
      <rgbColor rgb="FF385724"/>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externalLink" Target="externalLinks/externalLink2.xml"/><Relationship Id="rId12" Type="http://schemas.openxmlformats.org/officeDocument/2006/relationships/externalLink" Target="externalLinks/externalLink3.xml"/><Relationship Id="rId13" Type="http://schemas.openxmlformats.org/officeDocument/2006/relationships/externalLink" Target="externalLinks/externalLink1.xml"/><Relationship Id="rId14" Type="http://schemas.openxmlformats.org/officeDocument/2006/relationships/externalLink" Target="externalLinks/externalLink4.xml"/><Relationship Id="rId15" Type="http://schemas.openxmlformats.org/officeDocument/2006/relationships/externalLink" Target="externalLinks/externalLink5.xml"/><Relationship Id="rId16" Type="http://schemas.openxmlformats.org/officeDocument/2006/relationships/sharedStrings" Target="sharedStrings.xml"/>
</Relationships>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31180031067545"/>
          <c:y val="0.0498374314163788"/>
          <c:w val="0.849268841394826"/>
          <c:h val="0.926183702499492"/>
        </c:manualLayout>
      </c:layout>
      <c:barChart>
        <c:barDir val="bar"/>
        <c:grouping val="clustered"/>
        <c:varyColors val="0"/>
        <c:ser>
          <c:idx val="0"/>
          <c:order val="0"/>
          <c:spPr>
            <a:solidFill>
              <a:srgbClr val="5b9bd5"/>
            </a:solidFill>
            <a:ln>
              <a:noFill/>
            </a:ln>
          </c:spPr>
          <c:invertIfNegative val="0"/>
        </c:ser>
        <c:gapWidth val="40"/>
        <c:overlap val="0"/>
        <c:axId val="10412627"/>
        <c:axId val="70843486"/>
      </c:barChart>
      <c:catAx>
        <c:axId val="10412627"/>
        <c:scaling>
          <c:orientation val="maxMin"/>
        </c:scaling>
        <c:delete val="0"/>
        <c:axPos val="b"/>
        <c:majorGridlines>
          <c:spPr>
            <a:ln w="3240">
              <a:solidFill>
                <a:srgbClr val="000000"/>
              </a:solidFill>
              <a:round/>
            </a:ln>
          </c:spPr>
        </c:majorGridlines>
        <c:numFmt formatCode="[$-C0A]DD/MM/YYYY" sourceLinked="1"/>
        <c:majorTickMark val="out"/>
        <c:minorTickMark val="none"/>
        <c:tickLblPos val="nextTo"/>
        <c:spPr>
          <a:ln w="3240">
            <a:solidFill>
              <a:srgbClr val="000000"/>
            </a:solidFill>
            <a:round/>
          </a:ln>
        </c:spPr>
        <c:txPr>
          <a:bodyPr/>
          <a:lstStyle/>
          <a:p>
            <a:pPr>
              <a:defRPr b="1" sz="1200" spc="-1" strike="noStrike">
                <a:solidFill>
                  <a:srgbClr val="000000"/>
                </a:solidFill>
                <a:latin typeface="Arial"/>
                <a:ea typeface="Arial"/>
              </a:defRPr>
            </a:pPr>
          </a:p>
        </c:txPr>
        <c:crossAx val="70843486"/>
        <c:crosses val="autoZero"/>
        <c:auto val="1"/>
        <c:lblAlgn val="ctr"/>
        <c:lblOffset val="100"/>
      </c:catAx>
      <c:valAx>
        <c:axId val="70843486"/>
        <c:scaling>
          <c:orientation val="minMax"/>
          <c:max val="40000"/>
          <c:min val="0"/>
        </c:scaling>
        <c:delete val="1"/>
        <c:axPos val="l"/>
        <c:numFmt formatCode="#,##0" sourceLinked="0"/>
        <c:majorTickMark val="out"/>
        <c:minorTickMark val="none"/>
        <c:tickLblPos val="none"/>
        <c:spPr>
          <a:ln w="6480">
            <a:solidFill>
              <a:srgbClr val="8b8b8b"/>
            </a:solidFill>
            <a:round/>
          </a:ln>
        </c:spPr>
        <c:txPr>
          <a:bodyPr/>
          <a:lstStyle/>
          <a:p>
            <a:pPr>
              <a:defRPr b="0" sz="3750" spc="-1" strike="noStrike">
                <a:solidFill>
                  <a:srgbClr val="000000"/>
                </a:solidFill>
                <a:latin typeface="Arial"/>
                <a:ea typeface="Arial"/>
              </a:defRPr>
            </a:pPr>
          </a:p>
        </c:txPr>
        <c:crossAx val="10412627"/>
        <c:crosses val="autoZero"/>
        <c:majorUnit val="10000"/>
      </c:valAx>
      <c:spPr>
        <a:solidFill>
          <a:srgbClr val="ffffff"/>
        </a:solidFill>
        <a:ln w="12600">
          <a:solidFill>
            <a:srgbClr val="000000"/>
          </a:solidFill>
          <a:round/>
        </a:ln>
      </c:spPr>
    </c:plotArea>
    <c:plotVisOnly val="1"/>
    <c:dispBlanksAs val="gap"/>
  </c:chart>
  <c:spPr>
    <a:noFill/>
    <a:ln w="936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222045995241871"/>
          <c:y val="0.0493234866044957"/>
          <c:w val="0.748770816812054"/>
          <c:h val="0.926419060967064"/>
        </c:manualLayout>
      </c:layout>
      <c:barChart>
        <c:barDir val="bar"/>
        <c:grouping val="clustered"/>
        <c:varyColors val="0"/>
        <c:ser>
          <c:idx val="0"/>
          <c:order val="0"/>
          <c:spPr>
            <a:solidFill>
              <a:srgbClr val="5b9bd5"/>
            </a:solidFill>
            <a:ln>
              <a:noFill/>
            </a:ln>
          </c:spPr>
          <c:invertIfNegative val="0"/>
        </c:ser>
        <c:gapWidth val="40"/>
        <c:overlap val="0"/>
        <c:axId val="23491415"/>
        <c:axId val="54405490"/>
      </c:barChart>
      <c:catAx>
        <c:axId val="23491415"/>
        <c:scaling>
          <c:orientation val="maxMin"/>
        </c:scaling>
        <c:delete val="0"/>
        <c:axPos val="b"/>
        <c:majorGridlines>
          <c:spPr>
            <a:ln w="3240">
              <a:solidFill>
                <a:srgbClr val="000000"/>
              </a:solidFill>
              <a:round/>
            </a:ln>
          </c:spPr>
        </c:majorGridlines>
        <c:numFmt formatCode="[$-C0A]DD/MM/YYYY" sourceLinked="1"/>
        <c:majorTickMark val="out"/>
        <c:minorTickMark val="none"/>
        <c:tickLblPos val="nextTo"/>
        <c:spPr>
          <a:ln w="3240">
            <a:solidFill>
              <a:srgbClr val="000000"/>
            </a:solidFill>
            <a:round/>
          </a:ln>
        </c:spPr>
        <c:txPr>
          <a:bodyPr/>
          <a:lstStyle/>
          <a:p>
            <a:pPr>
              <a:defRPr b="1" sz="1000" spc="-1" strike="noStrike">
                <a:solidFill>
                  <a:srgbClr val="000000"/>
                </a:solidFill>
                <a:latin typeface="Gill Sans"/>
                <a:ea typeface="Gill Sans"/>
              </a:defRPr>
            </a:pPr>
          </a:p>
        </c:txPr>
        <c:crossAx val="54405490"/>
        <c:crosses val="autoZero"/>
        <c:auto val="1"/>
        <c:lblAlgn val="ctr"/>
        <c:lblOffset val="100"/>
      </c:catAx>
      <c:valAx>
        <c:axId val="54405490"/>
        <c:scaling>
          <c:orientation val="minMax"/>
          <c:max val="70000"/>
          <c:min val="0"/>
        </c:scaling>
        <c:delete val="1"/>
        <c:axPos val="l"/>
        <c:majorGridlines>
          <c:spPr>
            <a:ln w="3240">
              <a:solidFill>
                <a:srgbClr val="000000"/>
              </a:solidFill>
              <a:round/>
            </a:ln>
          </c:spPr>
        </c:majorGridlines>
        <c:numFmt formatCode="#,##0" sourceLinked="0"/>
        <c:majorTickMark val="out"/>
        <c:minorTickMark val="none"/>
        <c:tickLblPos val="none"/>
        <c:spPr>
          <a:ln w="6480">
            <a:solidFill>
              <a:srgbClr val="8b8b8b"/>
            </a:solidFill>
            <a:round/>
          </a:ln>
        </c:spPr>
        <c:txPr>
          <a:bodyPr/>
          <a:lstStyle/>
          <a:p>
            <a:pPr>
              <a:defRPr b="0" sz="1900" spc="-1" strike="noStrike">
                <a:solidFill>
                  <a:srgbClr val="000000"/>
                </a:solidFill>
                <a:latin typeface="Gill Sans"/>
                <a:ea typeface="Gill Sans"/>
              </a:defRPr>
            </a:pPr>
          </a:p>
        </c:txPr>
        <c:crossAx val="23491415"/>
        <c:crosses val="autoZero"/>
      </c:valAx>
      <c:spPr>
        <a:gradFill>
          <a:gsLst>
            <a:gs pos="0">
              <a:srgbClr val="ffffff"/>
            </a:gs>
            <a:gs pos="50000">
              <a:srgbClr val="c0c0c0"/>
            </a:gs>
            <a:gs pos="100000">
              <a:srgbClr val="ffffff"/>
            </a:gs>
          </a:gsLst>
          <a:lin ang="0"/>
        </a:gradFill>
        <a:ln w="12600">
          <a:solidFill>
            <a:srgbClr val="000000"/>
          </a:solidFill>
          <a:round/>
        </a:ln>
      </c:spPr>
    </c:plotArea>
    <c:plotVisOnly val="1"/>
    <c:dispBlanksAs val="gap"/>
  </c:chart>
  <c:spPr>
    <a:noFill/>
    <a:ln w="9360">
      <a:noFill/>
    </a:ln>
  </c:spPr>
</c:chartSpace>
</file>

<file path=xl/drawings/_rels/drawing1.xml.rels><?xml version="1.0" encoding="UTF-8"?>
<Relationships xmlns="http://schemas.openxmlformats.org/package/2006/relationships"><Relationship Id="rId1" Type="http://schemas.openxmlformats.org/officeDocument/2006/relationships/image" Target="../media/image11.png"/><Relationship Id="rId2" Type="http://schemas.openxmlformats.org/officeDocument/2006/relationships/image" Target="../media/image12.png"/>
</Relationships>
</file>

<file path=xl/drawings/_rels/drawing2.xml.rels><?xml version="1.0" encoding="UTF-8"?>
<Relationships xmlns="http://schemas.openxmlformats.org/package/2006/relationships"><Relationship Id="rId1" Type="http://schemas.openxmlformats.org/officeDocument/2006/relationships/image" Target="../media/image13.wmf"/><Relationship Id="rId2" Type="http://schemas.openxmlformats.org/officeDocument/2006/relationships/hyperlink" Target="file:///C:/Users/raquel.fuertes/AppData/Local/Temp/NACIMIENTO%20y%20EXCEDENCIAS%20TERCER%20TRIMESTRE%202020.xlsx#Prestaciones!A1"/><Relationship Id="rId3" Type="http://schemas.openxmlformats.org/officeDocument/2006/relationships/hyperlink" Target="file:///C:/Users/raquel.fuertes/AppData/Local/Temp/NACIMIENTO%20y%20EXCEDENCIAS%20TERCER%20TRIMESTRE%202020.xlsx#Excedencias!A1"/>
</Relationships>
</file>

<file path=xl/drawings/_rels/drawing3.xml.rels><?xml version="1.0" encoding="UTF-8"?>
<Relationships xmlns="http://schemas.openxmlformats.org/package/2006/relationships"><Relationship Id="rId1" Type="http://schemas.openxmlformats.org/officeDocument/2006/relationships/image" Target="../media/image14.wmf"/><Relationship Id="rId2" Type="http://schemas.openxmlformats.org/officeDocument/2006/relationships/image" Target="../media/image15.png"/>
</Relationships>
</file>

<file path=xl/drawings/_rels/drawing4.xml.rels><?xml version="1.0" encoding="UTF-8"?>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image" Target="../media/image16.wmf"/>
</Relationships>
</file>

<file path=xl/drawings/_rels/drawing5.xml.rels><?xml version="1.0" encoding="UTF-8"?>
<Relationships xmlns="http://schemas.openxmlformats.org/package/2006/relationships"><Relationship Id="rId1" Type="http://schemas.openxmlformats.org/officeDocument/2006/relationships/image" Target="../media/image17.wmf"/><Relationship Id="rId2" Type="http://schemas.openxmlformats.org/officeDocument/2006/relationships/image" Target="../media/image18.png"/>
</Relationships>
</file>

<file path=xl/drawings/_rels/drawing7.xml.rels><?xml version="1.0" encoding="UTF-8"?>
<Relationships xmlns="http://schemas.openxmlformats.org/package/2006/relationships"><Relationship Id="rId1" Type="http://schemas.openxmlformats.org/officeDocument/2006/relationships/image" Target="../media/image19.wmf"/><Relationship Id="rId2" Type="http://schemas.openxmlformats.org/officeDocument/2006/relationships/image" Target="../media/image20.wmf"/>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299520</xdr:colOff>
      <xdr:row>25</xdr:row>
      <xdr:rowOff>123840</xdr:rowOff>
    </xdr:from>
    <xdr:to>
      <xdr:col>4</xdr:col>
      <xdr:colOff>532800</xdr:colOff>
      <xdr:row>37</xdr:row>
      <xdr:rowOff>37440</xdr:rowOff>
    </xdr:to>
    <xdr:pic>
      <xdr:nvPicPr>
        <xdr:cNvPr id="0" name="4 Imagen" descr=""/>
        <xdr:cNvPicPr/>
      </xdr:nvPicPr>
      <xdr:blipFill>
        <a:blip r:embed="rId1">
          <a:extLst>
            <a:ext uri="{BEBA8EAE-BF5A-486C-A8C5-ECC9F3942E4B}">
              <a14:imgProps xmlns:a14="http://schemas.microsoft.com/office/drawing/2010/main">
                <a14:imgLayer r:embed="rId2">
                  <a14:imgEffect>
                    <a14:brightnessContrast amount="25000" contrast="-20000" sat="400000"/>
                  </a14:imgEffect>
                </a14:imgLayer>
              </a14:imgProps>
            </a:ext>
          </a:extLst>
        </a:blip>
        <a:stretch/>
      </xdr:blipFill>
      <xdr:spPr>
        <a:xfrm>
          <a:off x="2020680" y="4712760"/>
          <a:ext cx="3054600" cy="2199600"/>
        </a:xfrm>
        <a:prstGeom prst="rect">
          <a:avLst/>
        </a:prstGeom>
        <a:ln>
          <a:noFill/>
        </a:ln>
        <a:effectLst>
          <a:reflection algn="bl" blurRad="12700" dir="5400000" dist="5000" endPos="28000" rotWithShape="0" stA="38000" sy="-100000"/>
        </a:effectLst>
      </xdr:spPr>
    </xdr:pic>
    <xdr:clientData/>
  </xdr:twoCellAnchor>
  <xdr:twoCellAnchor editAs="twoCell">
    <xdr:from>
      <xdr:col>0</xdr:col>
      <xdr:colOff>800280</xdr:colOff>
      <xdr:row>6</xdr:row>
      <xdr:rowOff>175320</xdr:rowOff>
    </xdr:from>
    <xdr:to>
      <xdr:col>5</xdr:col>
      <xdr:colOff>438480</xdr:colOff>
      <xdr:row>23</xdr:row>
      <xdr:rowOff>82440</xdr:rowOff>
    </xdr:to>
    <xdr:sp>
      <xdr:nvSpPr>
        <xdr:cNvPr id="1" name="CustomShape 1"/>
        <xdr:cNvSpPr/>
      </xdr:nvSpPr>
      <xdr:spPr>
        <a:xfrm>
          <a:off x="800280" y="1318320"/>
          <a:ext cx="5591160" cy="2972160"/>
        </a:xfrm>
        <a:prstGeom prst="rect">
          <a:avLst/>
        </a:prstGeom>
        <a:noFill/>
        <a:ln>
          <a:noFill/>
        </a:ln>
      </xdr:spPr>
      <xdr:style>
        <a:lnRef idx="0"/>
        <a:fillRef idx="0"/>
        <a:effectRef idx="0"/>
        <a:fontRef idx="minor"/>
      </xdr:style>
      <xdr:txBody>
        <a:bodyPr lIns="90000" rIns="90000" tIns="45000" bIns="45000">
          <a:spAutoFit/>
        </a:bodyPr>
        <a:p>
          <a:pPr algn="ctr">
            <a:lnSpc>
              <a:spcPct val="100000"/>
            </a:lnSpc>
            <a:spcAft>
              <a:spcPts val="1001"/>
            </a:spcAft>
          </a:pPr>
          <a:r>
            <a:rPr b="1" lang="es-ES" sz="4400" spc="-1" strike="noStrike">
              <a:solidFill>
                <a:srgbClr val="000000"/>
              </a:solidFill>
              <a:latin typeface="Cambria"/>
            </a:rPr>
            <a:t>Prestaciones de la </a:t>
          </a:r>
          <a:endParaRPr b="0" lang="es-ES" sz="4400" spc="-1" strike="noStrike">
            <a:latin typeface="Times New Roman"/>
          </a:endParaRPr>
        </a:p>
        <a:p>
          <a:pPr algn="ctr">
            <a:lnSpc>
              <a:spcPct val="100000"/>
            </a:lnSpc>
            <a:spcAft>
              <a:spcPts val="1001"/>
            </a:spcAft>
          </a:pPr>
          <a:r>
            <a:rPr b="1" lang="es-ES" sz="4400" spc="-1" strike="noStrike">
              <a:solidFill>
                <a:srgbClr val="000000"/>
              </a:solidFill>
              <a:latin typeface="Cambria"/>
            </a:rPr>
            <a:t>Seguridad Social</a:t>
          </a:r>
          <a:endParaRPr b="0" lang="es-ES" sz="4400" spc="-1" strike="noStrike">
            <a:latin typeface="Times New Roman"/>
          </a:endParaRPr>
        </a:p>
        <a:p>
          <a:pPr algn="ctr">
            <a:lnSpc>
              <a:spcPct val="115000"/>
            </a:lnSpc>
            <a:spcAft>
              <a:spcPts val="1001"/>
            </a:spcAft>
          </a:pPr>
          <a:endParaRPr b="0" lang="es-ES" sz="4400" spc="-1" strike="noStrike">
            <a:latin typeface="Times New Roman"/>
          </a:endParaRPr>
        </a:p>
        <a:p>
          <a:pPr algn="ctr">
            <a:lnSpc>
              <a:spcPct val="115000"/>
            </a:lnSpc>
            <a:spcAft>
              <a:spcPts val="1001"/>
            </a:spcAft>
          </a:pPr>
          <a:r>
            <a:rPr b="1" lang="es-ES" sz="2800" spc="-1" strike="noStrike">
              <a:solidFill>
                <a:srgbClr val="000000"/>
              </a:solidFill>
              <a:latin typeface="Cambria"/>
            </a:rPr>
            <a:t>Enero - Septiembre 2020</a:t>
          </a:r>
          <a:endParaRPr b="0" lang="es-ES" sz="2800" spc="-1" strike="noStrike">
            <a:latin typeface="Times New Roman"/>
          </a:endParaRPr>
        </a:p>
      </xdr:txBody>
    </xdr:sp>
    <xdr:clientData/>
  </xdr:twoCellAnchor>
  <xdr:twoCellAnchor editAs="oneCell">
    <xdr:from>
      <xdr:col>0</xdr:col>
      <xdr:colOff>0</xdr:colOff>
      <xdr:row>0</xdr:row>
      <xdr:rowOff>0</xdr:rowOff>
    </xdr:from>
    <xdr:to>
      <xdr:col>2</xdr:col>
      <xdr:colOff>1438920</xdr:colOff>
      <xdr:row>2</xdr:row>
      <xdr:rowOff>189720</xdr:rowOff>
    </xdr:to>
    <xdr:pic>
      <xdr:nvPicPr>
        <xdr:cNvPr id="2" name="6 Imagen" descr=""/>
        <xdr:cNvPicPr/>
      </xdr:nvPicPr>
      <xdr:blipFill>
        <a:blip r:embed="rId2"/>
        <a:stretch/>
      </xdr:blipFill>
      <xdr:spPr>
        <a:xfrm>
          <a:off x="0" y="0"/>
          <a:ext cx="3160080" cy="570600"/>
        </a:xfrm>
        <a:prstGeom prst="rect">
          <a:avLst/>
        </a:prstGeom>
        <a:ln>
          <a:noFill/>
        </a:ln>
      </xdr:spPr>
    </xdr:pic>
    <xdr:clientData/>
  </xdr:twoCellAnchor>
  <xdr:twoCellAnchor editAs="twoCell">
    <xdr:from>
      <xdr:col>1</xdr:col>
      <xdr:colOff>268920</xdr:colOff>
      <xdr:row>15</xdr:row>
      <xdr:rowOff>89640</xdr:rowOff>
    </xdr:from>
    <xdr:to>
      <xdr:col>5</xdr:col>
      <xdr:colOff>11160</xdr:colOff>
      <xdr:row>15</xdr:row>
      <xdr:rowOff>89640</xdr:rowOff>
    </xdr:to>
    <xdr:sp>
      <xdr:nvSpPr>
        <xdr:cNvPr id="3" name="Line 1"/>
        <xdr:cNvSpPr/>
      </xdr:nvSpPr>
      <xdr:spPr>
        <a:xfrm>
          <a:off x="1246680" y="2946960"/>
          <a:ext cx="4717440" cy="0"/>
        </a:xfrm>
        <a:prstGeom prst="line">
          <a:avLst/>
        </a:prstGeom>
        <a:ln w="19080">
          <a:noFill/>
        </a:ln>
      </xdr:spPr>
      <xdr:style>
        <a:lnRef idx="1">
          <a:schemeClr val="dk1"/>
        </a:lnRef>
        <a:fillRef idx="0">
          <a:schemeClr val="dk1"/>
        </a:fillRef>
        <a:effectRef idx="0">
          <a:schemeClr val="dk1"/>
        </a:effectRef>
        <a:fontRef idx="minor"/>
      </xdr:style>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0</xdr:col>
      <xdr:colOff>35640</xdr:colOff>
      <xdr:row>0</xdr:row>
      <xdr:rowOff>35640</xdr:rowOff>
    </xdr:to>
    <xdr:pic>
      <xdr:nvPicPr>
        <xdr:cNvPr id="4" name="RenderedShapes" descr=""/>
        <xdr:cNvPicPr/>
      </xdr:nvPicPr>
      <xdr:blipFill>
        <a:blip r:embed="rId1"/>
        <a:stretch/>
      </xdr:blipFill>
      <xdr:spPr>
        <a:xfrm>
          <a:off x="0" y="0"/>
          <a:ext cx="35640" cy="35640"/>
        </a:xfrm>
        <a:prstGeom prst="rect">
          <a:avLst/>
        </a:prstGeom>
        <a:ln>
          <a:noFill/>
        </a:ln>
      </xdr:spPr>
    </xdr:pic>
    <xdr:clientData/>
  </xdr:twoCellAnchor>
  <xdr:twoCellAnchor editAs="twoCell">
    <xdr:from>
      <xdr:col>0</xdr:col>
      <xdr:colOff>190440</xdr:colOff>
      <xdr:row>14</xdr:row>
      <xdr:rowOff>142920</xdr:rowOff>
    </xdr:from>
    <xdr:to>
      <xdr:col>1</xdr:col>
      <xdr:colOff>84600</xdr:colOff>
      <xdr:row>16</xdr:row>
      <xdr:rowOff>72720</xdr:rowOff>
    </xdr:to>
    <xdr:sp>
      <xdr:nvSpPr>
        <xdr:cNvPr id="5" name="CustomShape 1"/>
        <xdr:cNvSpPr/>
      </xdr:nvSpPr>
      <xdr:spPr>
        <a:xfrm>
          <a:off x="190440" y="2809800"/>
          <a:ext cx="637560" cy="310680"/>
        </a:xfrm>
        <a:prstGeom prst="rect">
          <a:avLst/>
        </a:prstGeom>
        <a:noFill/>
        <a:ln>
          <a:noFill/>
        </a:ln>
      </xdr:spPr>
      <xdr:style>
        <a:lnRef idx="0"/>
        <a:fillRef idx="0"/>
        <a:effectRef idx="0"/>
        <a:fontRef idx="minor"/>
      </xdr:style>
    </xdr:sp>
    <xdr:clientData/>
  </xdr:twoCellAnchor>
  <xdr:twoCellAnchor editAs="twoCell">
    <xdr:from>
      <xdr:col>4</xdr:col>
      <xdr:colOff>85680</xdr:colOff>
      <xdr:row>6</xdr:row>
      <xdr:rowOff>55080</xdr:rowOff>
    </xdr:from>
    <xdr:to>
      <xdr:col>5</xdr:col>
      <xdr:colOff>743040</xdr:colOff>
      <xdr:row>8</xdr:row>
      <xdr:rowOff>168840</xdr:rowOff>
    </xdr:to>
    <xdr:sp>
      <xdr:nvSpPr>
        <xdr:cNvPr id="6" name="CustomShape 1"/>
        <xdr:cNvSpPr/>
      </xdr:nvSpPr>
      <xdr:spPr>
        <a:xfrm>
          <a:off x="3060000" y="1198080"/>
          <a:ext cx="1400760" cy="494640"/>
        </a:xfrm>
        <a:prstGeom prst="rect">
          <a:avLst/>
        </a:prstGeom>
        <a:solidFill>
          <a:srgbClr val="ffffff"/>
        </a:solidFill>
        <a:ln w="9360">
          <a:solidFill>
            <a:srgbClr val="ffffff"/>
          </a:solidFill>
          <a:round/>
        </a:ln>
      </xdr:spPr>
      <xdr:style>
        <a:lnRef idx="0"/>
        <a:fillRef idx="0"/>
        <a:effectRef idx="0"/>
        <a:fontRef idx="minor"/>
      </xdr:style>
      <xdr:txBody>
        <a:bodyPr lIns="90000" rIns="90000" tIns="45000" bIns="45000">
          <a:noAutofit/>
        </a:bodyPr>
        <a:p>
          <a:pPr>
            <a:lnSpc>
              <a:spcPct val="100000"/>
            </a:lnSpc>
          </a:pPr>
          <a:r>
            <a:rPr b="1" lang="es-ES" sz="2400" spc="-1" strike="noStrike">
              <a:solidFill>
                <a:srgbClr val="ffffff"/>
              </a:solidFill>
              <a:latin typeface="Calibri"/>
            </a:rPr>
            <a:t>Índice</a:t>
          </a:r>
          <a:endParaRPr b="0" lang="es-ES" sz="2400" spc="-1" strike="noStrike">
            <a:latin typeface="Times New Roman"/>
          </a:endParaRPr>
        </a:p>
      </xdr:txBody>
    </xdr:sp>
    <xdr:clientData/>
  </xdr:twoCellAnchor>
  <xdr:twoCellAnchor editAs="twoCell">
    <xdr:from>
      <xdr:col>1</xdr:col>
      <xdr:colOff>257760</xdr:colOff>
      <xdr:row>13</xdr:row>
      <xdr:rowOff>145800</xdr:rowOff>
    </xdr:from>
    <xdr:to>
      <xdr:col>6</xdr:col>
      <xdr:colOff>66600</xdr:colOff>
      <xdr:row>18</xdr:row>
      <xdr:rowOff>100080</xdr:rowOff>
    </xdr:to>
    <xdr:sp>
      <xdr:nvSpPr>
        <xdr:cNvPr id="7" name="CustomShape 1">
          <a:hlinkClick r:id="rId2"/>
        </xdr:cNvPr>
        <xdr:cNvSpPr/>
      </xdr:nvSpPr>
      <xdr:spPr>
        <a:xfrm>
          <a:off x="1001160" y="2622240"/>
          <a:ext cx="3526920" cy="906840"/>
        </a:xfrm>
        <a:prstGeom prst="rect">
          <a:avLst/>
        </a:prstGeom>
        <a:noFill/>
        <a:ln w="9360">
          <a:noFill/>
        </a:ln>
      </xdr:spPr>
      <xdr:style>
        <a:lnRef idx="0"/>
        <a:fillRef idx="0"/>
        <a:effectRef idx="0"/>
        <a:fontRef idx="minor"/>
      </xdr:style>
    </xdr:sp>
    <xdr:clientData/>
  </xdr:twoCellAnchor>
  <xdr:twoCellAnchor editAs="twoCell">
    <xdr:from>
      <xdr:col>1</xdr:col>
      <xdr:colOff>235440</xdr:colOff>
      <xdr:row>20</xdr:row>
      <xdr:rowOff>33480</xdr:rowOff>
    </xdr:from>
    <xdr:to>
      <xdr:col>6</xdr:col>
      <xdr:colOff>6480</xdr:colOff>
      <xdr:row>24</xdr:row>
      <xdr:rowOff>122400</xdr:rowOff>
    </xdr:to>
    <xdr:sp>
      <xdr:nvSpPr>
        <xdr:cNvPr id="8" name="CustomShape 1">
          <a:hlinkClick r:id="rId3"/>
        </xdr:cNvPr>
        <xdr:cNvSpPr/>
      </xdr:nvSpPr>
      <xdr:spPr>
        <a:xfrm>
          <a:off x="978840" y="3843360"/>
          <a:ext cx="3489120" cy="851040"/>
        </a:xfrm>
        <a:prstGeom prst="rect">
          <a:avLst/>
        </a:prstGeom>
        <a:noFill/>
        <a:ln w="9360">
          <a:noFill/>
        </a:ln>
      </xdr:spPr>
      <xdr:style>
        <a:lnRef idx="0"/>
        <a:fillRef idx="0"/>
        <a:effectRef idx="0"/>
        <a:fontRef idx="minor"/>
      </xdr:style>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0</xdr:col>
      <xdr:colOff>35640</xdr:colOff>
      <xdr:row>0</xdr:row>
      <xdr:rowOff>35640</xdr:rowOff>
    </xdr:to>
    <xdr:pic>
      <xdr:nvPicPr>
        <xdr:cNvPr id="9" name="RenderedShapes" descr=""/>
        <xdr:cNvPicPr/>
      </xdr:nvPicPr>
      <xdr:blipFill>
        <a:blip r:embed="rId1"/>
        <a:stretch/>
      </xdr:blipFill>
      <xdr:spPr>
        <a:xfrm>
          <a:off x="0" y="0"/>
          <a:ext cx="35640" cy="35640"/>
        </a:xfrm>
        <a:prstGeom prst="rect">
          <a:avLst/>
        </a:prstGeom>
        <a:ln>
          <a:noFill/>
        </a:ln>
      </xdr:spPr>
    </xdr:pic>
    <xdr:clientData/>
  </xdr:twoCellAnchor>
  <xdr:twoCellAnchor editAs="absolute">
    <xdr:from>
      <xdr:col>1</xdr:col>
      <xdr:colOff>1112760</xdr:colOff>
      <xdr:row>9</xdr:row>
      <xdr:rowOff>132840</xdr:rowOff>
    </xdr:from>
    <xdr:to>
      <xdr:col>3</xdr:col>
      <xdr:colOff>264240</xdr:colOff>
      <xdr:row>15</xdr:row>
      <xdr:rowOff>8640</xdr:rowOff>
    </xdr:to>
    <xdr:pic>
      <xdr:nvPicPr>
        <xdr:cNvPr id="10" name="Imagen 3" descr=""/>
        <xdr:cNvPicPr/>
      </xdr:nvPicPr>
      <xdr:blipFill>
        <a:blip r:embed="rId2"/>
        <a:stretch/>
      </xdr:blipFill>
      <xdr:spPr>
        <a:xfrm>
          <a:off x="1856160" y="1847160"/>
          <a:ext cx="2073600" cy="10188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96</xdr:row>
      <xdr:rowOff>64440</xdr:rowOff>
    </xdr:from>
    <xdr:to>
      <xdr:col>15</xdr:col>
      <xdr:colOff>9360</xdr:colOff>
      <xdr:row>140</xdr:row>
      <xdr:rowOff>25560</xdr:rowOff>
    </xdr:to>
    <xdr:graphicFrame>
      <xdr:nvGraphicFramePr>
        <xdr:cNvPr id="11" name="Chart 3"/>
        <xdr:cNvGraphicFramePr/>
      </xdr:nvGraphicFramePr>
      <xdr:xfrm>
        <a:off x="0" y="19389960"/>
        <a:ext cx="6720480" cy="7085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xdr:col>
      <xdr:colOff>251640</xdr:colOff>
      <xdr:row>104</xdr:row>
      <xdr:rowOff>160200</xdr:rowOff>
    </xdr:from>
    <xdr:to>
      <xdr:col>15</xdr:col>
      <xdr:colOff>365400</xdr:colOff>
      <xdr:row>146</xdr:row>
      <xdr:rowOff>37440</xdr:rowOff>
    </xdr:to>
    <xdr:graphicFrame>
      <xdr:nvGraphicFramePr>
        <xdr:cNvPr id="12" name="Chart 1"/>
        <xdr:cNvGraphicFramePr/>
      </xdr:nvGraphicFramePr>
      <xdr:xfrm>
        <a:off x="4807080" y="20781000"/>
        <a:ext cx="2269440" cy="667800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552600</xdr:colOff>
      <xdr:row>4</xdr:row>
      <xdr:rowOff>133200</xdr:rowOff>
    </xdr:from>
    <xdr:to>
      <xdr:col>15</xdr:col>
      <xdr:colOff>675720</xdr:colOff>
      <xdr:row>33</xdr:row>
      <xdr:rowOff>18360</xdr:rowOff>
    </xdr:to>
    <xdr:pic>
      <xdr:nvPicPr>
        <xdr:cNvPr id="13" name="6 Imagen" descr=""/>
        <xdr:cNvPicPr/>
      </xdr:nvPicPr>
      <xdr:blipFill>
        <a:blip r:embed="rId3"/>
        <a:stretch/>
      </xdr:blipFill>
      <xdr:spPr>
        <a:xfrm>
          <a:off x="552600" y="1193400"/>
          <a:ext cx="6834240" cy="727668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absolute">
    <xdr:from>
      <xdr:col>0</xdr:col>
      <xdr:colOff>0</xdr:colOff>
      <xdr:row>0</xdr:row>
      <xdr:rowOff>0</xdr:rowOff>
    </xdr:from>
    <xdr:to>
      <xdr:col>0</xdr:col>
      <xdr:colOff>35640</xdr:colOff>
      <xdr:row>0</xdr:row>
      <xdr:rowOff>35640</xdr:rowOff>
    </xdr:to>
    <xdr:pic>
      <xdr:nvPicPr>
        <xdr:cNvPr id="14" name="RenderedShapes" descr=""/>
        <xdr:cNvPicPr/>
      </xdr:nvPicPr>
      <xdr:blipFill>
        <a:blip r:embed="rId1"/>
        <a:stretch/>
      </xdr:blipFill>
      <xdr:spPr>
        <a:xfrm>
          <a:off x="0" y="0"/>
          <a:ext cx="35640" cy="35640"/>
        </a:xfrm>
        <a:prstGeom prst="rect">
          <a:avLst/>
        </a:prstGeom>
        <a:ln>
          <a:noFill/>
        </a:ln>
      </xdr:spPr>
    </xdr:pic>
    <xdr:clientData/>
  </xdr:twoCellAnchor>
  <xdr:twoCellAnchor editAs="absolute">
    <xdr:from>
      <xdr:col>1</xdr:col>
      <xdr:colOff>1114560</xdr:colOff>
      <xdr:row>9</xdr:row>
      <xdr:rowOff>133200</xdr:rowOff>
    </xdr:from>
    <xdr:to>
      <xdr:col>3</xdr:col>
      <xdr:colOff>266040</xdr:colOff>
      <xdr:row>15</xdr:row>
      <xdr:rowOff>9000</xdr:rowOff>
    </xdr:to>
    <xdr:pic>
      <xdr:nvPicPr>
        <xdr:cNvPr id="15" name="Imagen 3" descr=""/>
        <xdr:cNvPicPr/>
      </xdr:nvPicPr>
      <xdr:blipFill>
        <a:blip r:embed="rId2">
          <a:extLst>
            <a:ext uri="{BEBA8EAE-BF5A-486C-A8C5-ECC9F3942E4B}">
              <a14:imgProps xmlns:a14="http://schemas.microsoft.com/office/drawing/2010/main">
                <a14:imgLayer r:embed="rId3">
                  <a14:imgEffect>
                    <a14:colorTemperature colorTemp="8585"/>
                  </a14:imgEffect>
                </a14:imgLayer>
              </a14:imgProps>
            </a:ext>
          </a:extLst>
        </a:blip>
        <a:stretch/>
      </xdr:blipFill>
      <xdr:spPr>
        <a:xfrm>
          <a:off x="1857960" y="1847520"/>
          <a:ext cx="2073600" cy="10188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twoCell">
    <xdr:from>
      <xdr:col>6</xdr:col>
      <xdr:colOff>0</xdr:colOff>
      <xdr:row>0</xdr:row>
      <xdr:rowOff>0</xdr:rowOff>
    </xdr:from>
    <xdr:to>
      <xdr:col>6</xdr:col>
      <xdr:colOff>75600</xdr:colOff>
      <xdr:row>0</xdr:row>
      <xdr:rowOff>121320</xdr:rowOff>
    </xdr:to>
    <xdr:sp>
      <xdr:nvSpPr>
        <xdr:cNvPr id="16" name="CustomShape 1"/>
        <xdr:cNvSpPr/>
      </xdr:nvSpPr>
      <xdr:spPr>
        <a:xfrm>
          <a:off x="2115000" y="0"/>
          <a:ext cx="75600" cy="121320"/>
        </a:xfrm>
        <a:prstGeom prst="rect">
          <a:avLst/>
        </a:prstGeom>
        <a:noFill/>
        <a:ln w="9360">
          <a:noFill/>
        </a:ln>
      </xdr:spPr>
      <xdr:style>
        <a:lnRef idx="0"/>
        <a:fillRef idx="0"/>
        <a:effectRef idx="0"/>
        <a:fontRef idx="minor"/>
      </xdr:style>
    </xdr:sp>
    <xdr:clientData/>
  </xdr:twoCellAnchor>
  <xdr:twoCellAnchor editAs="twoCell">
    <xdr:from>
      <xdr:col>6</xdr:col>
      <xdr:colOff>0</xdr:colOff>
      <xdr:row>0</xdr:row>
      <xdr:rowOff>0</xdr:rowOff>
    </xdr:from>
    <xdr:to>
      <xdr:col>6</xdr:col>
      <xdr:colOff>75600</xdr:colOff>
      <xdr:row>0</xdr:row>
      <xdr:rowOff>121320</xdr:rowOff>
    </xdr:to>
    <xdr:sp>
      <xdr:nvSpPr>
        <xdr:cNvPr id="17" name="CustomShape 1"/>
        <xdr:cNvSpPr/>
      </xdr:nvSpPr>
      <xdr:spPr>
        <a:xfrm>
          <a:off x="2115000" y="0"/>
          <a:ext cx="75600" cy="121320"/>
        </a:xfrm>
        <a:prstGeom prst="rect">
          <a:avLst/>
        </a:prstGeom>
        <a:noFill/>
        <a:ln w="9360">
          <a:noFill/>
        </a:ln>
      </xdr:spPr>
      <xdr:style>
        <a:lnRef idx="0"/>
        <a:fillRef idx="0"/>
        <a:effectRef idx="0"/>
        <a:fontRef idx="minor"/>
      </xdr:style>
    </xdr:sp>
    <xdr:clientData/>
  </xdr:twoCellAnchor>
  <xdr:twoCellAnchor editAs="twoCell">
    <xdr:from>
      <xdr:col>6</xdr:col>
      <xdr:colOff>0</xdr:colOff>
      <xdr:row>0</xdr:row>
      <xdr:rowOff>0</xdr:rowOff>
    </xdr:from>
    <xdr:to>
      <xdr:col>6</xdr:col>
      <xdr:colOff>75600</xdr:colOff>
      <xdr:row>0</xdr:row>
      <xdr:rowOff>121320</xdr:rowOff>
    </xdr:to>
    <xdr:sp>
      <xdr:nvSpPr>
        <xdr:cNvPr id="18" name="CustomShape 1"/>
        <xdr:cNvSpPr/>
      </xdr:nvSpPr>
      <xdr:spPr>
        <a:xfrm>
          <a:off x="2115000" y="0"/>
          <a:ext cx="75600" cy="121320"/>
        </a:xfrm>
        <a:prstGeom prst="rect">
          <a:avLst/>
        </a:prstGeom>
        <a:noFill/>
        <a:ln w="9360">
          <a:noFill/>
        </a:ln>
      </xdr:spPr>
      <xdr:style>
        <a:lnRef idx="0"/>
        <a:fillRef idx="0"/>
        <a:effectRef idx="0"/>
        <a:fontRef idx="minor"/>
      </xdr:style>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8</xdr:col>
      <xdr:colOff>529920</xdr:colOff>
      <xdr:row>5</xdr:row>
      <xdr:rowOff>107640</xdr:rowOff>
    </xdr:from>
    <xdr:to>
      <xdr:col>18</xdr:col>
      <xdr:colOff>41400</xdr:colOff>
      <xdr:row>48</xdr:row>
      <xdr:rowOff>134280</xdr:rowOff>
    </xdr:to>
    <xdr:pic>
      <xdr:nvPicPr>
        <xdr:cNvPr id="19" name="3 Imagen" descr=""/>
        <xdr:cNvPicPr/>
      </xdr:nvPicPr>
      <xdr:blipFill>
        <a:blip r:embed="rId1"/>
        <a:stretch/>
      </xdr:blipFill>
      <xdr:spPr>
        <a:xfrm>
          <a:off x="529920" y="1515240"/>
          <a:ext cx="7620120" cy="7227720"/>
        </a:xfrm>
        <a:prstGeom prst="rect">
          <a:avLst/>
        </a:prstGeom>
        <a:ln>
          <a:noFill/>
        </a:ln>
      </xdr:spPr>
    </xdr:pic>
    <xdr:clientData/>
  </xdr:twoCellAnchor>
  <xdr:twoCellAnchor editAs="oneCell">
    <xdr:from>
      <xdr:col>8</xdr:col>
      <xdr:colOff>529920</xdr:colOff>
      <xdr:row>57</xdr:row>
      <xdr:rowOff>24840</xdr:rowOff>
    </xdr:from>
    <xdr:to>
      <xdr:col>16</xdr:col>
      <xdr:colOff>127080</xdr:colOff>
      <xdr:row>77</xdr:row>
      <xdr:rowOff>90720</xdr:rowOff>
    </xdr:to>
    <xdr:pic>
      <xdr:nvPicPr>
        <xdr:cNvPr id="20" name="4 Imagen" descr=""/>
        <xdr:cNvPicPr/>
      </xdr:nvPicPr>
      <xdr:blipFill>
        <a:blip r:embed="rId2"/>
        <a:stretch/>
      </xdr:blipFill>
      <xdr:spPr>
        <a:xfrm>
          <a:off x="529920" y="10119240"/>
          <a:ext cx="6094440" cy="3304440"/>
        </a:xfrm>
        <a:prstGeom prst="rect">
          <a:avLst/>
        </a:prstGeom>
        <a:ln>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file:///L:/PRESUP/PRESUPUE/ESTADISTICAS/GENERO/2008/AFILIADOS%20MEDIOS%20GENERO/FICHA%20MEDIOS%20GENERO%20provincia%20y%20REGIMENES.xls"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file:///C:/Users/raquel.fuertes/AppData/Local/Temp/EXCELL/CUADERN/2008/cuadern%20MAYO%202008/I.8.1.y%202%20mayo%202008.xls" TargetMode="External"/>
</Relationships>
</file>

<file path=xl/externalLinks/_rels/externalLink3.xml.rels><?xml version="1.0" encoding="UTF-8"?>
<Relationships xmlns="http://schemas.openxmlformats.org/package/2006/relationships"><Relationship Id="rId1" Type="http://schemas.openxmlformats.org/officeDocument/2006/relationships/externalLinkPath" Target="file:///D:/Publicaci&#243;n/Archivos%20Excel/VigototaCCAA.xls" TargetMode="External"/>
</Relationships>
</file>

<file path=xl/externalLinks/_rels/externalLink4.xml.rels><?xml version="1.0" encoding="UTF-8"?>
<Relationships xmlns="http://schemas.openxmlformats.org/package/2006/relationships"><Relationship Id="rId1" Type="http://schemas.openxmlformats.org/officeDocument/2006/relationships/externalLinkPath" Target="file:///C:/Users/raquel.fuertes/AppData/Local/Temp/SGGEPEE/AR_ECO/EASE/INF_MENSUAL/Avances/AVANCE%20MENSUAL.xlsx" TargetMode="External"/>
</Relationships>
</file>

<file path=xl/externalLinks/_rels/externalLink5.xml.rels><?xml version="1.0" encoding="UTF-8"?>
<Relationships xmlns="http://schemas.openxmlformats.org/package/2006/relationships"><Relationship Id="rId1" Type="http://schemas.openxmlformats.org/officeDocument/2006/relationships/externalLinkPath" Target="file:///H:/CARPETA%20DE%20TRABAJO/ACCESS/codigos%20tramos/Cod_tramos_cuant&#237;a.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CC.AA"/>
      <sheetName val="PROVINCIAS"/>
      <sheetName val="FICHA"/>
      <sheetName val="Macro1"/>
    </sheetNames>
    <sheetDataSet>
      <sheetData sheetId="0"/>
      <sheetData sheetId="1"/>
      <sheetData sheetId="2"/>
      <sheetData sheetId="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MPORTE POR CONCEPTOS"/>
      <sheetName val="%"/>
    </sheetNames>
    <sheetDataSet>
      <sheetData sheetId="0"/>
      <sheetData sheetId="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Hoja1"/>
      <sheetName val="Tabla evolución prov"/>
      <sheetName val="Cuadro evolución prov"/>
      <sheetName val="Cuadro evolución prov MEDIA"/>
      <sheetName val="Tabla evolución CA"/>
      <sheetName val="Cuadro evolución CA"/>
      <sheetName val="Tabla cuadro"/>
      <sheetName val="Total"/>
      <sheetName val="RG"/>
      <sheetName val="RETA"/>
      <sheetName val="ACA"/>
      <sheetName val="MAR"/>
      <sheetName val="CARBÓN"/>
      <sheetName val="HOGAR"/>
      <sheetName val="AT"/>
      <sheetName val="EP"/>
      <sheetName val="SOVI"/>
      <sheetName val="Control"/>
      <sheetName val="ACP"/>
      <sheetName val="Tabla evolución"/>
      <sheetName val="Cuadro evolución CCAA"/>
      <sheetName val="Cuadro evolución CCAA MED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Portada"/>
      <sheetName val="Indice"/>
      <sheetName val="Nº Pens. Clases"/>
      <sheetName val="Importe €"/>
      <sheetName val="P. Media €"/>
      <sheetName val="Regím y altas"/>
      <sheetName val="Gráfico"/>
      <sheetName val="Gráfico (NOM)"/>
      <sheetName val="Gráfico (MEDIA)"/>
      <sheetName val="Rangos"/>
      <sheetName val="Datos 2001 publicados"/>
      <sheetName val="Variación núm"/>
      <sheetName val="Variación nóm"/>
      <sheetName val="Variación media"/>
      <sheetName val="Tabla movire"/>
      <sheetName val="Tabla vigotota"/>
      <sheetName val="Tabla vigotota (2)"/>
      <sheetName val="Avance"/>
      <sheetName val="Avance 2 final ejercicio"/>
      <sheetName val="Gráficos"/>
      <sheetName val="Ranking"/>
      <sheetName val="Serie MircroStratPV"/>
      <sheetName val="Hoj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Tabla base"/>
      <sheetName val="2016"/>
      <sheetName val="2015"/>
      <sheetName val="2014"/>
      <sheetName val="2013"/>
      <sheetName val="2012"/>
      <sheetName val="2011"/>
      <sheetName val="2010"/>
      <sheetName val="2009"/>
      <sheetName val="2008"/>
      <sheetName val="2007"/>
      <sheetName val="2006"/>
      <sheetName val="2005"/>
      <sheetName val="2004 (julio a diciembre)"/>
      <sheetName val="2004 (enero a junio)"/>
      <sheetName val="2003"/>
      <sheetName val="Rango"/>
      <sheetName val="Formato para SIRI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5.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A1:G56"/>
  <sheetViews>
    <sheetView showFormulas="false" showGridLines="false" showRowColHeaders="false" showZeros="true" rightToLeft="false" tabSelected="true" showOutlineSymbols="true" defaultGridColor="true" view="normal" topLeftCell="A7" colorId="64" zoomScale="100" zoomScaleNormal="100" zoomScalePageLayoutView="100" workbookViewId="0">
      <selection pane="topLeft" activeCell="F35" activeCellId="0" sqref="F35"/>
    </sheetView>
  </sheetViews>
  <sheetFormatPr defaultRowHeight="15" zeroHeight="false" outlineLevelRow="0" outlineLevelCol="0"/>
  <cols>
    <col collapsed="false" customWidth="true" hidden="false" outlineLevel="0" max="1" min="1" style="0" width="13.86"/>
    <col collapsed="false" customWidth="true" hidden="false" outlineLevel="0" max="2" min="2" style="0" width="10.54"/>
    <col collapsed="false" customWidth="true" hidden="false" outlineLevel="0" max="3" min="3" style="0" width="26.29"/>
    <col collapsed="false" customWidth="true" hidden="false" outlineLevel="0" max="4" min="4" style="0" width="13.7"/>
    <col collapsed="false" customWidth="true" hidden="false" outlineLevel="0" max="5" min="5" style="0" width="19.99"/>
    <col collapsed="false" customWidth="true" hidden="false" outlineLevel="0" max="1025" min="6" style="0" width="10.54"/>
  </cols>
  <sheetData>
    <row r="1" customFormat="false" ht="15" hidden="false" customHeight="false" outlineLevel="0" collapsed="false">
      <c r="A1" s="1"/>
      <c r="B1" s="1"/>
      <c r="C1" s="1"/>
      <c r="D1" s="1"/>
      <c r="E1" s="1"/>
    </row>
    <row r="2" customFormat="false" ht="15" hidden="false" customHeight="false" outlineLevel="0" collapsed="false">
      <c r="A2" s="1"/>
      <c r="B2" s="1"/>
      <c r="C2" s="1"/>
      <c r="D2" s="1"/>
      <c r="E2" s="1"/>
    </row>
    <row r="3" customFormat="false" ht="15" hidden="false" customHeight="false" outlineLevel="0" collapsed="false">
      <c r="A3" s="1"/>
      <c r="B3" s="1"/>
      <c r="C3" s="1"/>
      <c r="D3" s="1"/>
      <c r="E3" s="1"/>
    </row>
    <row r="4" customFormat="false" ht="15" hidden="false" customHeight="false" outlineLevel="0" collapsed="false">
      <c r="A4" s="1"/>
      <c r="B4" s="1"/>
      <c r="C4" s="1"/>
      <c r="D4" s="1"/>
      <c r="E4" s="1"/>
    </row>
    <row r="5" customFormat="false" ht="15" hidden="false" customHeight="false" outlineLevel="0" collapsed="false">
      <c r="A5" s="1"/>
      <c r="B5" s="1"/>
      <c r="C5" s="1"/>
      <c r="D5" s="1"/>
      <c r="E5" s="1"/>
    </row>
    <row r="6" customFormat="false" ht="15" hidden="false" customHeight="false" outlineLevel="0" collapsed="false">
      <c r="A6" s="1"/>
      <c r="B6" s="1"/>
      <c r="C6" s="1"/>
      <c r="D6" s="1"/>
      <c r="E6" s="1"/>
    </row>
    <row r="7" customFormat="false" ht="15" hidden="false" customHeight="false" outlineLevel="0" collapsed="false">
      <c r="A7" s="1"/>
      <c r="B7" s="1"/>
      <c r="C7" s="1"/>
      <c r="D7" s="1"/>
      <c r="E7" s="1"/>
    </row>
    <row r="8" customFormat="false" ht="15" hidden="false" customHeight="false" outlineLevel="0" collapsed="false">
      <c r="A8" s="1"/>
      <c r="B8" s="1"/>
      <c r="C8" s="1"/>
      <c r="D8" s="1"/>
      <c r="E8" s="1"/>
    </row>
    <row r="9" customFormat="false" ht="15" hidden="false" customHeight="false" outlineLevel="0" collapsed="false">
      <c r="A9" s="1"/>
      <c r="B9" s="1"/>
      <c r="C9" s="1"/>
      <c r="D9" s="1"/>
      <c r="E9" s="1"/>
    </row>
    <row r="10" customFormat="false" ht="15" hidden="false" customHeight="false" outlineLevel="0" collapsed="false">
      <c r="A10" s="1"/>
      <c r="B10" s="1"/>
      <c r="C10" s="1"/>
      <c r="D10" s="1"/>
      <c r="E10" s="1"/>
    </row>
    <row r="11" customFormat="false" ht="15" hidden="false" customHeight="false" outlineLevel="0" collapsed="false">
      <c r="A11" s="1"/>
      <c r="B11" s="1"/>
      <c r="C11" s="1"/>
      <c r="D11" s="1"/>
      <c r="E11" s="1"/>
    </row>
    <row r="12" customFormat="false" ht="15" hidden="false" customHeight="false" outlineLevel="0" collapsed="false">
      <c r="A12" s="1"/>
      <c r="B12" s="1"/>
      <c r="C12" s="1"/>
      <c r="D12" s="1"/>
      <c r="E12" s="1"/>
    </row>
    <row r="13" customFormat="false" ht="15" hidden="false" customHeight="false" outlineLevel="0" collapsed="false">
      <c r="A13" s="1"/>
      <c r="B13" s="1"/>
      <c r="C13" s="1"/>
      <c r="D13" s="1"/>
      <c r="E13" s="1"/>
    </row>
    <row r="14" customFormat="false" ht="15" hidden="false" customHeight="false" outlineLevel="0" collapsed="false">
      <c r="A14" s="1"/>
      <c r="B14" s="1"/>
      <c r="C14" s="1"/>
      <c r="D14" s="1"/>
      <c r="E14" s="1"/>
    </row>
    <row r="15" customFormat="false" ht="15" hidden="false" customHeight="false" outlineLevel="0" collapsed="false">
      <c r="A15" s="1"/>
      <c r="B15" s="1"/>
      <c r="C15" s="1"/>
      <c r="D15" s="1"/>
      <c r="E15" s="1"/>
    </row>
    <row r="16" customFormat="false" ht="15" hidden="false" customHeight="false" outlineLevel="0" collapsed="false">
      <c r="A16" s="1"/>
      <c r="B16" s="1"/>
      <c r="C16" s="1"/>
      <c r="D16" s="1"/>
      <c r="E16" s="1"/>
    </row>
    <row r="17" customFormat="false" ht="15" hidden="false" customHeight="false" outlineLevel="0" collapsed="false">
      <c r="A17" s="1"/>
      <c r="B17" s="1"/>
      <c r="C17" s="1"/>
      <c r="D17" s="1"/>
      <c r="E17" s="1"/>
    </row>
    <row r="18" customFormat="false" ht="15" hidden="false" customHeight="false" outlineLevel="0" collapsed="false">
      <c r="A18" s="1"/>
      <c r="B18" s="1"/>
      <c r="C18" s="1"/>
      <c r="D18" s="1"/>
      <c r="E18" s="1"/>
    </row>
    <row r="19" customFormat="false" ht="15" hidden="false" customHeight="false" outlineLevel="0" collapsed="false">
      <c r="A19" s="1"/>
      <c r="B19" s="1"/>
      <c r="C19" s="1"/>
      <c r="D19" s="1"/>
      <c r="E19" s="1"/>
    </row>
    <row r="20" customFormat="false" ht="15" hidden="false" customHeight="false" outlineLevel="0" collapsed="false">
      <c r="A20" s="1"/>
      <c r="B20" s="1"/>
      <c r="C20" s="1"/>
      <c r="D20" s="1"/>
      <c r="E20" s="1"/>
    </row>
    <row r="21" customFormat="false" ht="15" hidden="false" customHeight="false" outlineLevel="0" collapsed="false">
      <c r="A21" s="1"/>
      <c r="B21" s="1"/>
      <c r="C21" s="1"/>
      <c r="D21" s="1"/>
      <c r="E21" s="1"/>
    </row>
    <row r="22" customFormat="false" ht="15" hidden="false" customHeight="false" outlineLevel="0" collapsed="false">
      <c r="A22" s="1"/>
      <c r="B22" s="1"/>
      <c r="C22" s="1"/>
      <c r="D22" s="1"/>
      <c r="E22" s="1"/>
    </row>
    <row r="23" customFormat="false" ht="1.35" hidden="false" customHeight="true" outlineLevel="0" collapsed="false">
      <c r="A23" s="1"/>
      <c r="B23" s="1"/>
      <c r="C23" s="1"/>
      <c r="D23" s="1"/>
      <c r="E23" s="1"/>
    </row>
    <row r="24" customFormat="false" ht="15" hidden="false" customHeight="false" outlineLevel="0" collapsed="false">
      <c r="A24" s="1"/>
      <c r="B24" s="1"/>
      <c r="C24" s="1"/>
      <c r="D24" s="1"/>
      <c r="E24" s="1"/>
    </row>
    <row r="25" customFormat="false" ht="15" hidden="false" customHeight="false" outlineLevel="0" collapsed="false">
      <c r="A25" s="1"/>
      <c r="B25" s="1"/>
      <c r="C25" s="1"/>
      <c r="D25" s="1"/>
      <c r="E25" s="1"/>
    </row>
    <row r="26" customFormat="false" ht="15" hidden="false" customHeight="false" outlineLevel="0" collapsed="false">
      <c r="A26" s="1"/>
      <c r="B26" s="1"/>
      <c r="C26" s="1"/>
      <c r="D26" s="1"/>
      <c r="E26" s="1"/>
    </row>
    <row r="27" customFormat="false" ht="15" hidden="false" customHeight="false" outlineLevel="0" collapsed="false">
      <c r="A27" s="1"/>
      <c r="B27" s="1"/>
      <c r="C27" s="1"/>
      <c r="D27" s="1"/>
      <c r="E27" s="1"/>
    </row>
    <row r="28" customFormat="false" ht="15" hidden="false" customHeight="false" outlineLevel="0" collapsed="false">
      <c r="A28" s="1"/>
      <c r="B28" s="1"/>
      <c r="C28" s="1"/>
      <c r="D28" s="1"/>
      <c r="E28" s="1"/>
    </row>
    <row r="29" customFormat="false" ht="15" hidden="false" customHeight="false" outlineLevel="0" collapsed="false">
      <c r="A29" s="1"/>
      <c r="B29" s="1"/>
      <c r="C29" s="1"/>
      <c r="D29" s="1"/>
      <c r="E29" s="1"/>
    </row>
    <row r="30" customFormat="false" ht="15" hidden="false" customHeight="false" outlineLevel="0" collapsed="false">
      <c r="A30" s="1"/>
      <c r="B30" s="1"/>
      <c r="C30" s="1"/>
      <c r="D30" s="1"/>
      <c r="E30" s="1"/>
    </row>
    <row r="31" customFormat="false" ht="15" hidden="false" customHeight="false" outlineLevel="0" collapsed="false">
      <c r="A31" s="1"/>
      <c r="B31" s="1"/>
      <c r="C31" s="1"/>
      <c r="D31" s="1"/>
      <c r="E31" s="1"/>
    </row>
    <row r="32" customFormat="false" ht="15" hidden="false" customHeight="false" outlineLevel="0" collapsed="false">
      <c r="A32" s="1"/>
      <c r="B32" s="1"/>
      <c r="C32" s="1"/>
      <c r="D32" s="1"/>
      <c r="E32" s="1"/>
    </row>
    <row r="33" customFormat="false" ht="15" hidden="false" customHeight="false" outlineLevel="0" collapsed="false">
      <c r="A33" s="1"/>
      <c r="B33" s="1"/>
      <c r="C33" s="1"/>
      <c r="D33" s="1"/>
      <c r="E33" s="1"/>
    </row>
    <row r="34" customFormat="false" ht="15" hidden="false" customHeight="false" outlineLevel="0" collapsed="false">
      <c r="A34" s="1"/>
      <c r="B34" s="1"/>
      <c r="C34" s="1"/>
      <c r="D34" s="1"/>
      <c r="E34" s="1"/>
    </row>
    <row r="35" customFormat="false" ht="15" hidden="false" customHeight="false" outlineLevel="0" collapsed="false">
      <c r="A35" s="1"/>
      <c r="B35" s="1"/>
      <c r="C35" s="1"/>
      <c r="D35" s="1"/>
      <c r="E35" s="1"/>
    </row>
    <row r="36" customFormat="false" ht="15" hidden="false" customHeight="false" outlineLevel="0" collapsed="false">
      <c r="A36" s="1"/>
      <c r="B36" s="1"/>
      <c r="C36" s="1"/>
      <c r="D36" s="1"/>
      <c r="E36" s="1"/>
    </row>
    <row r="37" customFormat="false" ht="15" hidden="false" customHeight="false" outlineLevel="0" collapsed="false">
      <c r="A37" s="1"/>
      <c r="B37" s="1"/>
      <c r="C37" s="1"/>
      <c r="D37" s="1"/>
      <c r="E37" s="1"/>
    </row>
    <row r="38" customFormat="false" ht="15" hidden="false" customHeight="false" outlineLevel="0" collapsed="false">
      <c r="A38" s="1"/>
      <c r="B38" s="1"/>
      <c r="C38" s="1"/>
      <c r="D38" s="1"/>
      <c r="E38" s="1"/>
    </row>
    <row r="39" customFormat="false" ht="15" hidden="false" customHeight="false" outlineLevel="0" collapsed="false">
      <c r="A39" s="1"/>
      <c r="B39" s="1"/>
      <c r="C39" s="1"/>
      <c r="D39" s="1"/>
      <c r="E39" s="1"/>
    </row>
    <row r="40" customFormat="false" ht="15" hidden="false" customHeight="false" outlineLevel="0" collapsed="false">
      <c r="A40" s="1"/>
      <c r="B40" s="1"/>
      <c r="C40" s="1"/>
      <c r="D40" s="1"/>
      <c r="E40" s="1"/>
    </row>
    <row r="41" customFormat="false" ht="15" hidden="false" customHeight="false" outlineLevel="0" collapsed="false">
      <c r="A41" s="1"/>
      <c r="B41" s="1"/>
      <c r="C41" s="1"/>
      <c r="D41" s="1"/>
      <c r="E41" s="1"/>
    </row>
    <row r="42" customFormat="false" ht="15" hidden="false" customHeight="false" outlineLevel="0" collapsed="false">
      <c r="A42" s="1"/>
      <c r="B42" s="1"/>
      <c r="C42" s="1"/>
      <c r="D42" s="1"/>
      <c r="E42" s="1"/>
    </row>
    <row r="43" customFormat="false" ht="15" hidden="false" customHeight="false" outlineLevel="0" collapsed="false">
      <c r="A43" s="1"/>
      <c r="B43" s="1"/>
      <c r="C43" s="1"/>
      <c r="D43" s="1"/>
      <c r="E43" s="1"/>
    </row>
    <row r="44" customFormat="false" ht="15" hidden="false" customHeight="false" outlineLevel="0" collapsed="false">
      <c r="A44" s="1"/>
      <c r="B44" s="1"/>
      <c r="C44" s="1"/>
      <c r="D44" s="1"/>
      <c r="E44" s="1"/>
    </row>
    <row r="45" customFormat="false" ht="15" hidden="false" customHeight="false" outlineLevel="0" collapsed="false">
      <c r="A45" s="1"/>
      <c r="B45" s="1"/>
      <c r="C45" s="1"/>
      <c r="D45" s="1"/>
      <c r="E45" s="1"/>
    </row>
    <row r="46" customFormat="false" ht="15" hidden="false" customHeight="false" outlineLevel="0" collapsed="false">
      <c r="A46" s="1"/>
      <c r="B46" s="1"/>
      <c r="C46" s="1"/>
      <c r="D46" s="1"/>
      <c r="E46" s="1"/>
    </row>
    <row r="47" customFormat="false" ht="15" hidden="false" customHeight="false" outlineLevel="0" collapsed="false">
      <c r="A47" s="1"/>
      <c r="B47" s="1"/>
      <c r="C47" s="1"/>
      <c r="D47" s="1"/>
      <c r="E47" s="1"/>
    </row>
    <row r="48" customFormat="false" ht="15" hidden="false" customHeight="false" outlineLevel="0" collapsed="false">
      <c r="A48" s="1"/>
      <c r="B48" s="1"/>
      <c r="C48" s="1"/>
      <c r="D48" s="1"/>
      <c r="E48" s="1"/>
    </row>
    <row r="49" customFormat="false" ht="15" hidden="false" customHeight="false" outlineLevel="0" collapsed="false">
      <c r="A49" s="1"/>
      <c r="B49" s="1"/>
      <c r="C49" s="1"/>
      <c r="D49" s="1"/>
      <c r="E49" s="1"/>
    </row>
    <row r="50" customFormat="false" ht="15" hidden="false" customHeight="false" outlineLevel="0" collapsed="false">
      <c r="A50" s="1"/>
      <c r="B50" s="1"/>
      <c r="C50" s="1"/>
      <c r="D50" s="1"/>
      <c r="E50" s="1"/>
    </row>
    <row r="51" customFormat="false" ht="15" hidden="false" customHeight="false" outlineLevel="0" collapsed="false">
      <c r="A51" s="1"/>
      <c r="B51" s="1"/>
      <c r="C51" s="1"/>
      <c r="D51" s="1"/>
      <c r="E51" s="1"/>
    </row>
    <row r="52" customFormat="false" ht="15" hidden="false" customHeight="false" outlineLevel="0" collapsed="false">
      <c r="A52" s="1"/>
      <c r="B52" s="1"/>
      <c r="C52" s="1"/>
      <c r="D52" s="1"/>
      <c r="E52" s="1"/>
    </row>
    <row r="53" customFormat="false" ht="15.75" hidden="false" customHeight="false" outlineLevel="0" collapsed="false">
      <c r="A53" s="1"/>
      <c r="B53" s="1"/>
      <c r="C53" s="1"/>
      <c r="D53" s="1"/>
      <c r="E53" s="1"/>
      <c r="G53" s="2"/>
    </row>
    <row r="54" customFormat="false" ht="15" hidden="false" customHeight="false" outlineLevel="0" collapsed="false">
      <c r="A54" s="1"/>
      <c r="B54" s="1"/>
      <c r="C54" s="1"/>
      <c r="D54" s="1"/>
      <c r="E54" s="1"/>
    </row>
    <row r="55" customFormat="false" ht="15.75" hidden="false" customHeight="false" outlineLevel="0" collapsed="false">
      <c r="A55" s="1"/>
      <c r="B55" s="1"/>
      <c r="C55" s="1"/>
      <c r="D55" s="1"/>
      <c r="E55" s="1"/>
      <c r="G55" s="2"/>
    </row>
    <row r="56" customFormat="false" ht="31.5" hidden="false" customHeight="true" outlineLevel="0" collapsed="false">
      <c r="A56" s="1"/>
      <c r="B56" s="1"/>
      <c r="C56" s="1"/>
      <c r="D56" s="1"/>
      <c r="E56" s="1"/>
    </row>
  </sheetData>
  <printOptions headings="false" gridLines="false" gridLinesSet="true" horizontalCentered="true" verticalCentered="true"/>
  <pageMargins left="0.39375" right="0.39375" top="0.39375" bottom="0.7875"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drawing r:id="rId1"/>
</worksheet>
</file>

<file path=xl/worksheets/sheet2.xml><?xml version="1.0" encoding="utf-8"?>
<worksheet xmlns="http://schemas.openxmlformats.org/spreadsheetml/2006/main" xmlns:r="http://schemas.openxmlformats.org/officeDocument/2006/relationships">
  <sheetPr filterMode="false">
    <pageSetUpPr fitToPage="true"/>
  </sheetPr>
  <dimension ref="A1"/>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selection pane="topLeft" activeCell="C25" activeCellId="0" sqref="C25"/>
    </sheetView>
  </sheetViews>
  <sheetFormatPr defaultRowHeight="15" zeroHeight="false" outlineLevelRow="0" outlineLevelCol="0"/>
  <cols>
    <col collapsed="false" customWidth="true" hidden="false" outlineLevel="0" max="1025" min="1" style="0" width="10.54"/>
  </cols>
  <sheetData/>
  <printOptions headings="false" gridLines="false" gridLinesSet="true" horizontalCentered="true" verticalCentered="true"/>
  <pageMargins left="0.39375" right="0.39375" top="0.39375" bottom="0.7875"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B22:E26"/>
  <sheetViews>
    <sheetView showFormulas="false" showGridLines="false" showRowColHeaders="false" showZeros="true" rightToLeft="false" tabSelected="false" showOutlineSymbols="true" defaultGridColor="true" view="normal" topLeftCell="A16" colorId="64" zoomScale="100" zoomScaleNormal="100" zoomScalePageLayoutView="100" workbookViewId="0">
      <selection pane="topLeft" activeCell="E35" activeCellId="0" sqref="E35"/>
    </sheetView>
  </sheetViews>
  <sheetFormatPr defaultRowHeight="15" zeroHeight="false" outlineLevelRow="0" outlineLevelCol="0"/>
  <cols>
    <col collapsed="false" customWidth="true" hidden="false" outlineLevel="0" max="1" min="1" style="0" width="10.54"/>
    <col collapsed="false" customWidth="true" hidden="false" outlineLevel="0" max="4" min="2" style="0" width="20.71"/>
    <col collapsed="false" customWidth="true" hidden="false" outlineLevel="0" max="1025" min="5" style="0" width="10.54"/>
  </cols>
  <sheetData>
    <row r="22" customFormat="false" ht="26.25" hidden="false" customHeight="true" outlineLevel="0" collapsed="false">
      <c r="B22" s="3" t="s">
        <v>0</v>
      </c>
      <c r="C22" s="3"/>
      <c r="D22" s="3"/>
      <c r="E22" s="4"/>
    </row>
    <row r="23" customFormat="false" ht="26.25" hidden="false" customHeight="true" outlineLevel="0" collapsed="false">
      <c r="B23" s="5" t="n">
        <v>342974</v>
      </c>
      <c r="C23" s="5"/>
      <c r="D23" s="5"/>
      <c r="E23" s="6"/>
    </row>
    <row r="24" customFormat="false" ht="14.25" hidden="false" customHeight="true" outlineLevel="0" collapsed="false">
      <c r="B24" s="7"/>
      <c r="C24" s="7"/>
      <c r="D24" s="7"/>
    </row>
    <row r="25" customFormat="false" ht="26.25" hidden="false" customHeight="false" outlineLevel="0" collapsed="false">
      <c r="B25" s="8" t="s">
        <v>1</v>
      </c>
      <c r="C25" s="7"/>
      <c r="D25" s="9" t="n">
        <v>167047</v>
      </c>
    </row>
    <row r="26" customFormat="false" ht="26.25" hidden="false" customHeight="false" outlineLevel="0" collapsed="false">
      <c r="B26" s="8" t="s">
        <v>2</v>
      </c>
      <c r="C26" s="7"/>
      <c r="D26" s="9" t="n">
        <v>175927</v>
      </c>
    </row>
  </sheetData>
  <mergeCells count="2">
    <mergeCell ref="B22:D22"/>
    <mergeCell ref="B23:D23"/>
  </mergeCells>
  <printOptions headings="false" gridLines="false" gridLinesSet="true" horizontalCentered="true" verticalCentered="true"/>
  <pageMargins left="0.39375" right="0.39375" top="0.39375" bottom="0.7875"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drawing r:id="rId1"/>
</worksheet>
</file>

<file path=xl/worksheets/sheet4.xml><?xml version="1.0" encoding="utf-8"?>
<worksheet xmlns="http://schemas.openxmlformats.org/spreadsheetml/2006/main" xmlns:r="http://schemas.openxmlformats.org/officeDocument/2006/relationships">
  <sheetPr filterMode="false">
    <pageSetUpPr fitToPage="true"/>
  </sheetPr>
  <dimension ref="A1:W83"/>
  <sheetViews>
    <sheetView showFormulas="false" showGridLines="false" showRowColHeaders="false" showZeros="true" rightToLeft="false" tabSelected="false" showOutlineSymbols="true" defaultGridColor="true" view="normal" topLeftCell="B6" colorId="64" zoomScale="100" zoomScaleNormal="100" zoomScalePageLayoutView="100" workbookViewId="0">
      <pane xSplit="0" ySplit="7" topLeftCell="A13" activePane="bottomLeft" state="frozen"/>
      <selection pane="topLeft" activeCell="B6" activeCellId="0" sqref="B6"/>
      <selection pane="bottomLeft" activeCell="T66" activeCellId="0" sqref="T66"/>
    </sheetView>
  </sheetViews>
  <sheetFormatPr defaultRowHeight="12.75" zeroHeight="false" outlineLevelRow="0" outlineLevelCol="0"/>
  <cols>
    <col collapsed="false" customWidth="false" hidden="true" outlineLevel="0" max="1" min="1" style="10" width="11.52"/>
    <col collapsed="false" customWidth="true" hidden="false" outlineLevel="0" max="2" min="2" style="10" width="1.42"/>
    <col collapsed="false" customWidth="true" hidden="false" outlineLevel="0" max="3" min="3" style="10" width="7.29"/>
    <col collapsed="false" customWidth="true" hidden="false" outlineLevel="0" max="4" min="4" style="10" width="25.86"/>
    <col collapsed="false" customWidth="true" hidden="false" outlineLevel="0" max="5" min="5" style="10" width="19"/>
    <col collapsed="false" customWidth="true" hidden="false" outlineLevel="0" max="6" min="6" style="10" width="20.57"/>
    <col collapsed="false" customWidth="true" hidden="false" outlineLevel="0" max="7" min="7" style="10" width="19.85"/>
    <col collapsed="false" customWidth="true" hidden="false" outlineLevel="0" max="8" min="8" style="10" width="24.41"/>
    <col collapsed="false" customWidth="true" hidden="true" outlineLevel="0" max="9" min="9" style="10" width="9.59"/>
    <col collapsed="false" customWidth="true" hidden="true" outlineLevel="0" max="10" min="10" style="11" width="7.15"/>
    <col collapsed="false" customWidth="false" hidden="true" outlineLevel="0" max="11" min="11" style="10" width="11.52"/>
    <col collapsed="false" customWidth="true" hidden="true" outlineLevel="0" max="14" min="12" style="10" width="15.87"/>
    <col collapsed="false" customWidth="false" hidden="true" outlineLevel="0" max="15" min="15" style="10" width="11.52"/>
    <col collapsed="false" customWidth="false" hidden="false" outlineLevel="0" max="17" min="16" style="10" width="11.42"/>
    <col collapsed="false" customWidth="false" hidden="true" outlineLevel="0" max="19" min="18" style="10" width="11.52"/>
    <col collapsed="false" customWidth="false" hidden="false" outlineLevel="0" max="1025" min="20" style="10" width="11.42"/>
  </cols>
  <sheetData>
    <row r="1" customFormat="false" ht="12.75" hidden="true" customHeight="false" outlineLevel="0" collapsed="false"/>
    <row r="2" customFormat="false" ht="12.75" hidden="true" customHeight="false" outlineLevel="0" collapsed="false"/>
    <row r="3" customFormat="false" ht="12.75" hidden="true" customHeight="false" outlineLevel="0" collapsed="false"/>
    <row r="4" customFormat="false" ht="12.75" hidden="true" customHeight="false" outlineLevel="0" collapsed="false"/>
    <row r="5" customFormat="false" ht="12.75" hidden="true" customHeight="false" outlineLevel="0" collapsed="false"/>
    <row r="6" customFormat="false" ht="18.75" hidden="false" customHeight="false" outlineLevel="0" collapsed="false">
      <c r="D6" s="12" t="s">
        <v>3</v>
      </c>
      <c r="E6" s="12"/>
      <c r="F6" s="12"/>
      <c r="G6" s="12"/>
      <c r="H6" s="12"/>
      <c r="I6" s="13"/>
      <c r="J6" s="14"/>
    </row>
    <row r="7" customFormat="false" ht="20.1" hidden="false" customHeight="true" outlineLevel="0" collapsed="false">
      <c r="D7" s="15" t="s">
        <v>4</v>
      </c>
      <c r="E7" s="15"/>
      <c r="F7" s="15"/>
      <c r="G7" s="15"/>
      <c r="H7" s="15"/>
      <c r="I7" s="13"/>
      <c r="J7" s="14"/>
    </row>
    <row r="8" customFormat="false" ht="5.25" hidden="false" customHeight="true" outlineLevel="0" collapsed="false">
      <c r="D8" s="16"/>
      <c r="E8" s="17"/>
      <c r="F8" s="17"/>
      <c r="G8" s="17"/>
      <c r="H8" s="17"/>
      <c r="I8" s="17"/>
      <c r="J8" s="18"/>
    </row>
    <row r="9" customFormat="false" ht="3" hidden="false" customHeight="true" outlineLevel="0" collapsed="false">
      <c r="D9" s="19"/>
      <c r="E9" s="17"/>
      <c r="F9" s="17"/>
      <c r="G9" s="17"/>
      <c r="H9" s="17"/>
      <c r="I9" s="17"/>
      <c r="J9" s="18"/>
    </row>
    <row r="10" s="20" customFormat="true" ht="24.95" hidden="true" customHeight="true" outlineLevel="0" collapsed="false">
      <c r="D10" s="21"/>
      <c r="E10" s="22" t="s">
        <v>5</v>
      </c>
      <c r="F10" s="22"/>
      <c r="G10" s="22"/>
      <c r="H10" s="23"/>
      <c r="I10" s="24"/>
      <c r="J10" s="25"/>
    </row>
    <row r="11" s="26" customFormat="true" ht="21.4" hidden="false" customHeight="true" outlineLevel="0" collapsed="false">
      <c r="C11" s="27" t="s">
        <v>6</v>
      </c>
      <c r="D11" s="28"/>
      <c r="E11" s="29" t="s">
        <v>7</v>
      </c>
      <c r="F11" s="30" t="s">
        <v>8</v>
      </c>
      <c r="G11" s="30" t="s">
        <v>9</v>
      </c>
      <c r="H11" s="30" t="s">
        <v>10</v>
      </c>
      <c r="I11" s="31"/>
      <c r="J11" s="32"/>
      <c r="M11" s="33"/>
    </row>
    <row r="12" s="26" customFormat="true" ht="24.75" hidden="false" customHeight="true" outlineLevel="0" collapsed="false">
      <c r="C12" s="27"/>
      <c r="D12" s="34"/>
      <c r="E12" s="29"/>
      <c r="F12" s="30"/>
      <c r="G12" s="30"/>
      <c r="H12" s="30"/>
      <c r="I12" s="31"/>
      <c r="J12" s="32"/>
      <c r="M12" s="33"/>
    </row>
    <row r="13" s="20" customFormat="true" ht="16.15" hidden="false" customHeight="true" outlineLevel="0" collapsed="false">
      <c r="A13" s="35"/>
      <c r="B13" s="35"/>
      <c r="C13" s="36"/>
      <c r="D13" s="36" t="s">
        <v>11</v>
      </c>
      <c r="E13" s="37" t="n">
        <v>60065</v>
      </c>
      <c r="F13" s="37" t="n">
        <v>29577</v>
      </c>
      <c r="G13" s="37" t="n">
        <v>30488</v>
      </c>
      <c r="H13" s="38" t="n">
        <v>282374551.61</v>
      </c>
      <c r="I13" s="39"/>
      <c r="J13" s="40" t="n">
        <f aca="false">K13-E13</f>
        <v>0</v>
      </c>
      <c r="K13" s="41" t="n">
        <f aca="false">SUM(F13:G13)</f>
        <v>60065</v>
      </c>
      <c r="L13" s="42" t="n">
        <f aca="false">SUM(H14:H21)</f>
        <v>282374551.61</v>
      </c>
      <c r="M13" s="43" t="n">
        <f aca="false">L13-H13</f>
        <v>0</v>
      </c>
      <c r="T13" s="44"/>
      <c r="U13" s="44"/>
      <c r="V13" s="44"/>
      <c r="W13" s="45"/>
    </row>
    <row r="14" customFormat="false" ht="16.15" hidden="false" customHeight="true" outlineLevel="0" collapsed="false">
      <c r="A14" s="35"/>
      <c r="B14" s="35"/>
      <c r="C14" s="46" t="n">
        <v>4</v>
      </c>
      <c r="D14" s="47" t="s">
        <v>12</v>
      </c>
      <c r="E14" s="48" t="n">
        <v>6248</v>
      </c>
      <c r="F14" s="48" t="n">
        <v>2936</v>
      </c>
      <c r="G14" s="48" t="n">
        <v>3312</v>
      </c>
      <c r="H14" s="49" t="n">
        <v>26683309.91</v>
      </c>
      <c r="I14" s="50"/>
      <c r="J14" s="40" t="n">
        <f aca="false">K14-E14</f>
        <v>0</v>
      </c>
      <c r="K14" s="41" t="n">
        <f aca="false">SUM(F14:G14)</f>
        <v>6248</v>
      </c>
      <c r="M14" s="43"/>
      <c r="T14" s="51"/>
      <c r="U14" s="51"/>
      <c r="V14" s="51"/>
      <c r="W14" s="52"/>
    </row>
    <row r="15" customFormat="false" ht="16.15" hidden="false" customHeight="true" outlineLevel="0" collapsed="false">
      <c r="A15" s="35"/>
      <c r="B15" s="35"/>
      <c r="C15" s="46" t="n">
        <v>11</v>
      </c>
      <c r="D15" s="47" t="s">
        <v>13</v>
      </c>
      <c r="E15" s="48" t="n">
        <v>7213</v>
      </c>
      <c r="F15" s="48" t="n">
        <v>3619</v>
      </c>
      <c r="G15" s="48" t="n">
        <v>3594</v>
      </c>
      <c r="H15" s="49" t="n">
        <v>34537562.92</v>
      </c>
      <c r="I15" s="50"/>
      <c r="J15" s="40" t="n">
        <f aca="false">K15-E15</f>
        <v>0</v>
      </c>
      <c r="K15" s="41" t="n">
        <f aca="false">SUM(F15:G15)</f>
        <v>7213</v>
      </c>
      <c r="M15" s="43"/>
      <c r="T15" s="51"/>
      <c r="U15" s="51"/>
      <c r="V15" s="51"/>
      <c r="W15" s="52"/>
    </row>
    <row r="16" customFormat="false" ht="16.15" hidden="false" customHeight="true" outlineLevel="0" collapsed="false">
      <c r="A16" s="35"/>
      <c r="B16" s="35"/>
      <c r="C16" s="46" t="n">
        <v>14</v>
      </c>
      <c r="D16" s="47" t="s">
        <v>14</v>
      </c>
      <c r="E16" s="48" t="n">
        <v>5865</v>
      </c>
      <c r="F16" s="48" t="n">
        <v>2901</v>
      </c>
      <c r="G16" s="48" t="n">
        <v>2964</v>
      </c>
      <c r="H16" s="49" t="n">
        <v>26491030.54</v>
      </c>
      <c r="I16" s="50"/>
      <c r="J16" s="40" t="n">
        <f aca="false">K16-E16</f>
        <v>0</v>
      </c>
      <c r="K16" s="41" t="n">
        <f aca="false">SUM(F16:G16)</f>
        <v>5865</v>
      </c>
      <c r="M16" s="43"/>
      <c r="T16" s="51"/>
      <c r="U16" s="51"/>
      <c r="V16" s="51"/>
      <c r="W16" s="52"/>
    </row>
    <row r="17" customFormat="false" ht="16.15" hidden="false" customHeight="true" outlineLevel="0" collapsed="false">
      <c r="A17" s="35"/>
      <c r="B17" s="35"/>
      <c r="C17" s="46" t="n">
        <v>18</v>
      </c>
      <c r="D17" s="47" t="s">
        <v>15</v>
      </c>
      <c r="E17" s="48" t="n">
        <v>6767</v>
      </c>
      <c r="F17" s="48" t="n">
        <v>3352</v>
      </c>
      <c r="G17" s="48" t="n">
        <v>3415</v>
      </c>
      <c r="H17" s="49" t="n">
        <v>30844024.44</v>
      </c>
      <c r="I17" s="50"/>
      <c r="J17" s="40" t="n">
        <f aca="false">K17-E17</f>
        <v>0</v>
      </c>
      <c r="K17" s="41" t="n">
        <f aca="false">SUM(F17:G17)</f>
        <v>6767</v>
      </c>
      <c r="M17" s="43"/>
      <c r="T17" s="51"/>
      <c r="U17" s="51"/>
      <c r="V17" s="51"/>
      <c r="W17" s="52"/>
    </row>
    <row r="18" customFormat="false" ht="16.15" hidden="false" customHeight="true" outlineLevel="0" collapsed="false">
      <c r="A18" s="35"/>
      <c r="B18" s="35"/>
      <c r="C18" s="46" t="n">
        <v>21</v>
      </c>
      <c r="D18" s="47" t="s">
        <v>16</v>
      </c>
      <c r="E18" s="48" t="n">
        <v>4362</v>
      </c>
      <c r="F18" s="48" t="n">
        <v>2202</v>
      </c>
      <c r="G18" s="48" t="n">
        <v>2160</v>
      </c>
      <c r="H18" s="49" t="n">
        <v>19020110.29</v>
      </c>
      <c r="I18" s="50"/>
      <c r="J18" s="40" t="n">
        <f aca="false">K18-E18</f>
        <v>0</v>
      </c>
      <c r="K18" s="41" t="n">
        <f aca="false">SUM(F18:G18)</f>
        <v>4362</v>
      </c>
      <c r="M18" s="43"/>
      <c r="T18" s="51"/>
      <c r="U18" s="51"/>
      <c r="V18" s="51"/>
      <c r="W18" s="52"/>
    </row>
    <row r="19" customFormat="false" ht="16.15" hidden="false" customHeight="true" outlineLevel="0" collapsed="false">
      <c r="A19" s="35"/>
      <c r="B19" s="35"/>
      <c r="C19" s="46" t="n">
        <v>23</v>
      </c>
      <c r="D19" s="47" t="s">
        <v>17</v>
      </c>
      <c r="E19" s="48" t="n">
        <v>4364</v>
      </c>
      <c r="F19" s="48" t="n">
        <v>2129</v>
      </c>
      <c r="G19" s="48" t="n">
        <v>2235</v>
      </c>
      <c r="H19" s="49" t="n">
        <v>19634029.07</v>
      </c>
      <c r="I19" s="50"/>
      <c r="J19" s="40" t="n">
        <f aca="false">K19-E19</f>
        <v>0</v>
      </c>
      <c r="K19" s="41" t="n">
        <f aca="false">SUM(F19:G19)</f>
        <v>4364</v>
      </c>
      <c r="M19" s="43"/>
      <c r="S19" s="53"/>
      <c r="T19" s="51"/>
      <c r="U19" s="51"/>
      <c r="V19" s="51"/>
      <c r="W19" s="52"/>
    </row>
    <row r="20" customFormat="false" ht="16.15" hidden="false" customHeight="true" outlineLevel="0" collapsed="false">
      <c r="A20" s="35"/>
      <c r="B20" s="35"/>
      <c r="C20" s="46" t="n">
        <v>29</v>
      </c>
      <c r="D20" s="47" t="s">
        <v>18</v>
      </c>
      <c r="E20" s="48" t="n">
        <v>10661</v>
      </c>
      <c r="F20" s="48" t="n">
        <v>5223</v>
      </c>
      <c r="G20" s="48" t="n">
        <v>5438</v>
      </c>
      <c r="H20" s="49" t="n">
        <v>51791006.47</v>
      </c>
      <c r="I20" s="50"/>
      <c r="J20" s="40" t="n">
        <f aca="false">K20-E20</f>
        <v>0</v>
      </c>
      <c r="K20" s="41" t="n">
        <f aca="false">SUM(F20:G20)</f>
        <v>10661</v>
      </c>
      <c r="M20" s="43"/>
      <c r="T20" s="51"/>
      <c r="U20" s="51"/>
      <c r="V20" s="51"/>
      <c r="W20" s="52"/>
    </row>
    <row r="21" customFormat="false" ht="16.15" hidden="false" customHeight="true" outlineLevel="0" collapsed="false">
      <c r="A21" s="35"/>
      <c r="B21" s="35"/>
      <c r="C21" s="46" t="n">
        <v>41</v>
      </c>
      <c r="D21" s="47" t="s">
        <v>19</v>
      </c>
      <c r="E21" s="48" t="n">
        <v>14585</v>
      </c>
      <c r="F21" s="48" t="n">
        <v>7215</v>
      </c>
      <c r="G21" s="48" t="n">
        <v>7370</v>
      </c>
      <c r="H21" s="49" t="n">
        <v>73373477.97</v>
      </c>
      <c r="I21" s="50"/>
      <c r="J21" s="40" t="n">
        <f aca="false">K21-E21</f>
        <v>0</v>
      </c>
      <c r="K21" s="41" t="n">
        <f aca="false">SUM(F21:G21)</f>
        <v>14585</v>
      </c>
      <c r="M21" s="43"/>
      <c r="T21" s="51"/>
      <c r="U21" s="51"/>
      <c r="V21" s="51"/>
      <c r="W21" s="52"/>
    </row>
    <row r="22" s="20" customFormat="true" ht="16.15" hidden="false" customHeight="true" outlineLevel="0" collapsed="false">
      <c r="A22" s="35"/>
      <c r="B22" s="35"/>
      <c r="C22" s="54"/>
      <c r="D22" s="55" t="s">
        <v>20</v>
      </c>
      <c r="E22" s="56" t="n">
        <v>9631</v>
      </c>
      <c r="F22" s="56" t="n">
        <v>4549</v>
      </c>
      <c r="G22" s="56" t="n">
        <v>5082</v>
      </c>
      <c r="H22" s="57" t="n">
        <v>50372192.22</v>
      </c>
      <c r="I22" s="39"/>
      <c r="J22" s="40" t="n">
        <f aca="false">K22-E22</f>
        <v>0</v>
      </c>
      <c r="K22" s="41" t="n">
        <f aca="false">SUM(F22:G22)</f>
        <v>9631</v>
      </c>
      <c r="L22" s="42" t="n">
        <f aca="false">SUM(H23:H25)</f>
        <v>50372192.22</v>
      </c>
      <c r="M22" s="43" t="n">
        <f aca="false">L22-H22</f>
        <v>0</v>
      </c>
      <c r="T22" s="44"/>
      <c r="U22" s="44"/>
      <c r="V22" s="44"/>
      <c r="W22" s="45"/>
    </row>
    <row r="23" customFormat="false" ht="16.15" hidden="false" customHeight="true" outlineLevel="0" collapsed="false">
      <c r="A23" s="35"/>
      <c r="B23" s="35"/>
      <c r="C23" s="58" t="n">
        <v>22</v>
      </c>
      <c r="D23" s="47" t="s">
        <v>21</v>
      </c>
      <c r="E23" s="48" t="n">
        <v>1787</v>
      </c>
      <c r="F23" s="48" t="n">
        <v>824</v>
      </c>
      <c r="G23" s="48" t="n">
        <v>963</v>
      </c>
      <c r="H23" s="49" t="n">
        <v>8817853.53</v>
      </c>
      <c r="I23" s="50"/>
      <c r="J23" s="40" t="n">
        <f aca="false">K23-E23</f>
        <v>0</v>
      </c>
      <c r="K23" s="41" t="n">
        <f aca="false">SUM(F23:G23)</f>
        <v>1787</v>
      </c>
      <c r="M23" s="43"/>
      <c r="T23" s="51"/>
      <c r="U23" s="51"/>
      <c r="V23" s="51"/>
      <c r="W23" s="52"/>
    </row>
    <row r="24" customFormat="false" ht="16.15" hidden="false" customHeight="true" outlineLevel="0" collapsed="false">
      <c r="A24" s="35"/>
      <c r="B24" s="35"/>
      <c r="C24" s="58" t="n">
        <v>40</v>
      </c>
      <c r="D24" s="47" t="s">
        <v>22</v>
      </c>
      <c r="E24" s="48" t="n">
        <v>1109</v>
      </c>
      <c r="F24" s="48" t="n">
        <v>488</v>
      </c>
      <c r="G24" s="48" t="n">
        <v>621</v>
      </c>
      <c r="H24" s="49" t="n">
        <v>4515761.15</v>
      </c>
      <c r="I24" s="50"/>
      <c r="J24" s="40" t="n">
        <f aca="false">K24-E24</f>
        <v>0</v>
      </c>
      <c r="K24" s="41" t="n">
        <f aca="false">SUM(F24:G24)</f>
        <v>1109</v>
      </c>
      <c r="M24" s="43"/>
      <c r="T24" s="51"/>
      <c r="U24" s="51"/>
      <c r="V24" s="51"/>
      <c r="W24" s="52"/>
    </row>
    <row r="25" customFormat="false" ht="16.15" hidden="false" customHeight="true" outlineLevel="0" collapsed="false">
      <c r="A25" s="35"/>
      <c r="B25" s="35"/>
      <c r="C25" s="58" t="n">
        <v>50</v>
      </c>
      <c r="D25" s="47" t="s">
        <v>23</v>
      </c>
      <c r="E25" s="48" t="n">
        <v>6735</v>
      </c>
      <c r="F25" s="48" t="n">
        <v>3237</v>
      </c>
      <c r="G25" s="48" t="n">
        <v>3498</v>
      </c>
      <c r="H25" s="49" t="n">
        <v>37038577.54</v>
      </c>
      <c r="I25" s="50"/>
      <c r="J25" s="40" t="n">
        <f aca="false">K25-E25</f>
        <v>0</v>
      </c>
      <c r="K25" s="41" t="n">
        <f aca="false">SUM(F25:G25)</f>
        <v>6735</v>
      </c>
      <c r="M25" s="43"/>
      <c r="T25" s="51"/>
      <c r="U25" s="51"/>
      <c r="V25" s="51"/>
      <c r="W25" s="52"/>
    </row>
    <row r="26" s="20" customFormat="true" ht="16.15" hidden="false" customHeight="true" outlineLevel="0" collapsed="false">
      <c r="A26" s="35"/>
      <c r="B26" s="35"/>
      <c r="C26" s="54" t="n">
        <v>33</v>
      </c>
      <c r="D26" s="55" t="s">
        <v>24</v>
      </c>
      <c r="E26" s="56" t="n">
        <v>4942</v>
      </c>
      <c r="F26" s="56" t="n">
        <v>2470</v>
      </c>
      <c r="G26" s="56" t="n">
        <v>2472</v>
      </c>
      <c r="H26" s="57" t="n">
        <v>27397638.8</v>
      </c>
      <c r="I26" s="39"/>
      <c r="J26" s="40" t="n">
        <f aca="false">K26-E26</f>
        <v>0</v>
      </c>
      <c r="K26" s="41" t="n">
        <f aca="false">SUM(F26:G26)</f>
        <v>4942</v>
      </c>
      <c r="L26" s="42" t="n">
        <f aca="false">SUM(H26)</f>
        <v>27397638.8</v>
      </c>
      <c r="M26" s="43" t="n">
        <f aca="false">L26-H26</f>
        <v>0</v>
      </c>
      <c r="T26" s="44"/>
      <c r="U26" s="44"/>
      <c r="V26" s="44"/>
      <c r="W26" s="45"/>
    </row>
    <row r="27" s="20" customFormat="true" ht="16.15" hidden="false" customHeight="true" outlineLevel="0" collapsed="false">
      <c r="A27" s="35"/>
      <c r="B27" s="35"/>
      <c r="C27" s="59" t="n">
        <v>7</v>
      </c>
      <c r="D27" s="60" t="s">
        <v>25</v>
      </c>
      <c r="E27" s="61" t="n">
        <v>9330</v>
      </c>
      <c r="F27" s="61" t="n">
        <v>4599</v>
      </c>
      <c r="G27" s="61" t="n">
        <v>4731</v>
      </c>
      <c r="H27" s="62" t="n">
        <v>49980952.97</v>
      </c>
      <c r="I27" s="39"/>
      <c r="J27" s="40" t="n">
        <f aca="false">K27-E27</f>
        <v>0</v>
      </c>
      <c r="K27" s="41" t="n">
        <f aca="false">SUM(F27:G27)</f>
        <v>9330</v>
      </c>
      <c r="L27" s="42" t="n">
        <f aca="false">SUM(H27)</f>
        <v>49980952.97</v>
      </c>
      <c r="M27" s="43" t="n">
        <f aca="false">L27-H27</f>
        <v>0</v>
      </c>
      <c r="T27" s="44"/>
      <c r="U27" s="44"/>
      <c r="V27" s="44"/>
      <c r="W27" s="45"/>
    </row>
    <row r="28" s="20" customFormat="true" ht="16.15" hidden="false" customHeight="true" outlineLevel="0" collapsed="false">
      <c r="A28" s="35"/>
      <c r="B28" s="35"/>
      <c r="C28" s="54"/>
      <c r="D28" s="55" t="s">
        <v>26</v>
      </c>
      <c r="E28" s="56" t="n">
        <v>12039</v>
      </c>
      <c r="F28" s="56" t="n">
        <v>5954</v>
      </c>
      <c r="G28" s="56" t="n">
        <v>6085</v>
      </c>
      <c r="H28" s="57" t="n">
        <v>58881877.28</v>
      </c>
      <c r="I28" s="39"/>
      <c r="J28" s="40" t="n">
        <f aca="false">K28-E28</f>
        <v>0</v>
      </c>
      <c r="K28" s="41" t="n">
        <f aca="false">SUM(F28:G28)</f>
        <v>12039</v>
      </c>
      <c r="L28" s="42" t="n">
        <f aca="false">SUM(H29:H30)</f>
        <v>58881877.28</v>
      </c>
      <c r="M28" s="43" t="n">
        <f aca="false">L28-H28</f>
        <v>0</v>
      </c>
      <c r="T28" s="44"/>
      <c r="U28" s="44"/>
      <c r="V28" s="44"/>
      <c r="W28" s="45"/>
    </row>
    <row r="29" customFormat="false" ht="16.15" hidden="false" customHeight="true" outlineLevel="0" collapsed="false">
      <c r="A29" s="35"/>
      <c r="B29" s="35"/>
      <c r="C29" s="58" t="n">
        <v>35</v>
      </c>
      <c r="D29" s="47" t="s">
        <v>27</v>
      </c>
      <c r="E29" s="48" t="n">
        <v>6328</v>
      </c>
      <c r="F29" s="48" t="n">
        <v>3113</v>
      </c>
      <c r="G29" s="48" t="n">
        <v>3215</v>
      </c>
      <c r="H29" s="49" t="n">
        <v>31871691.73</v>
      </c>
      <c r="I29" s="50"/>
      <c r="J29" s="40" t="n">
        <f aca="false">K29-E29</f>
        <v>0</v>
      </c>
      <c r="K29" s="41" t="n">
        <f aca="false">SUM(F29:G29)</f>
        <v>6328</v>
      </c>
      <c r="M29" s="43"/>
      <c r="T29" s="51"/>
      <c r="U29" s="51"/>
      <c r="V29" s="51"/>
      <c r="W29" s="52"/>
    </row>
    <row r="30" customFormat="false" ht="16.15" hidden="false" customHeight="true" outlineLevel="0" collapsed="false">
      <c r="A30" s="35"/>
      <c r="B30" s="35"/>
      <c r="C30" s="58" t="n">
        <v>38</v>
      </c>
      <c r="D30" s="47" t="s">
        <v>28</v>
      </c>
      <c r="E30" s="48" t="n">
        <v>5711</v>
      </c>
      <c r="F30" s="48" t="n">
        <v>2841</v>
      </c>
      <c r="G30" s="48" t="n">
        <v>2870</v>
      </c>
      <c r="H30" s="49" t="n">
        <v>27010185.55</v>
      </c>
      <c r="I30" s="50"/>
      <c r="J30" s="40" t="n">
        <f aca="false">K30-E30</f>
        <v>0</v>
      </c>
      <c r="K30" s="41" t="n">
        <f aca="false">SUM(F30:G30)</f>
        <v>5711</v>
      </c>
      <c r="M30" s="43"/>
      <c r="T30" s="51"/>
      <c r="U30" s="51"/>
      <c r="V30" s="51"/>
      <c r="W30" s="52"/>
    </row>
    <row r="31" s="20" customFormat="true" ht="16.15" hidden="false" customHeight="true" outlineLevel="0" collapsed="false">
      <c r="A31" s="35"/>
      <c r="B31" s="35"/>
      <c r="C31" s="54" t="n">
        <v>39</v>
      </c>
      <c r="D31" s="55" t="s">
        <v>29</v>
      </c>
      <c r="E31" s="56" t="n">
        <v>3617</v>
      </c>
      <c r="F31" s="56" t="n">
        <v>1787</v>
      </c>
      <c r="G31" s="56" t="n">
        <v>1830</v>
      </c>
      <c r="H31" s="57" t="n">
        <v>19153776.93</v>
      </c>
      <c r="I31" s="39"/>
      <c r="J31" s="40" t="n">
        <f aca="false">K31-E31</f>
        <v>0</v>
      </c>
      <c r="K31" s="41" t="n">
        <f aca="false">SUM(F31:G31)</f>
        <v>3617</v>
      </c>
      <c r="L31" s="42" t="n">
        <f aca="false">SUM(H31)</f>
        <v>19153776.93</v>
      </c>
      <c r="M31" s="43" t="n">
        <f aca="false">L31-H31</f>
        <v>0</v>
      </c>
      <c r="T31" s="44"/>
      <c r="U31" s="44"/>
      <c r="V31" s="44"/>
      <c r="W31" s="45"/>
    </row>
    <row r="32" s="20" customFormat="true" ht="16.15" hidden="false" customHeight="true" outlineLevel="0" collapsed="false">
      <c r="A32" s="35"/>
      <c r="B32" s="35"/>
      <c r="C32" s="54"/>
      <c r="D32" s="55" t="s">
        <v>30</v>
      </c>
      <c r="E32" s="56" t="n">
        <v>14885</v>
      </c>
      <c r="F32" s="56" t="n">
        <v>7249</v>
      </c>
      <c r="G32" s="56" t="n">
        <v>7636</v>
      </c>
      <c r="H32" s="57" t="n">
        <v>77300933.15</v>
      </c>
      <c r="I32" s="39"/>
      <c r="J32" s="40" t="n">
        <f aca="false">K32-E32</f>
        <v>0</v>
      </c>
      <c r="K32" s="41" t="n">
        <f aca="false">SUM(F32:G32)</f>
        <v>14885</v>
      </c>
      <c r="L32" s="42" t="n">
        <f aca="false">SUM(H33:H41)</f>
        <v>77300933.15</v>
      </c>
      <c r="M32" s="43" t="n">
        <f aca="false">L32-H32</f>
        <v>0</v>
      </c>
      <c r="T32" s="44"/>
      <c r="U32" s="44"/>
      <c r="V32" s="44"/>
      <c r="W32" s="45"/>
    </row>
    <row r="33" customFormat="false" ht="16.15" hidden="false" customHeight="true" outlineLevel="0" collapsed="false">
      <c r="A33" s="35"/>
      <c r="B33" s="35"/>
      <c r="C33" s="58" t="n">
        <v>5</v>
      </c>
      <c r="D33" s="63" t="s">
        <v>31</v>
      </c>
      <c r="E33" s="48" t="n">
        <v>962</v>
      </c>
      <c r="F33" s="48" t="n">
        <v>468</v>
      </c>
      <c r="G33" s="48" t="n">
        <v>494</v>
      </c>
      <c r="H33" s="49" t="n">
        <v>4574642.79</v>
      </c>
      <c r="I33" s="50"/>
      <c r="J33" s="40" t="n">
        <f aca="false">K33-E33</f>
        <v>0</v>
      </c>
      <c r="K33" s="41" t="n">
        <f aca="false">SUM(F33:G33)</f>
        <v>962</v>
      </c>
      <c r="M33" s="43"/>
      <c r="T33" s="51"/>
      <c r="U33" s="51"/>
      <c r="V33" s="51"/>
      <c r="W33" s="52"/>
    </row>
    <row r="34" customFormat="false" ht="16.15" hidden="false" customHeight="true" outlineLevel="0" collapsed="false">
      <c r="A34" s="35"/>
      <c r="B34" s="35"/>
      <c r="C34" s="58" t="n">
        <v>9</v>
      </c>
      <c r="D34" s="63" t="s">
        <v>32</v>
      </c>
      <c r="E34" s="48" t="n">
        <v>2496</v>
      </c>
      <c r="F34" s="48" t="n">
        <v>1192</v>
      </c>
      <c r="G34" s="48" t="n">
        <v>1304</v>
      </c>
      <c r="H34" s="49" t="n">
        <v>13740951.79</v>
      </c>
      <c r="I34" s="50"/>
      <c r="J34" s="40" t="n">
        <f aca="false">K34-E34</f>
        <v>0</v>
      </c>
      <c r="K34" s="41" t="n">
        <f aca="false">SUM(F34:G34)</f>
        <v>2496</v>
      </c>
      <c r="M34" s="43"/>
      <c r="T34" s="51"/>
      <c r="U34" s="51"/>
      <c r="V34" s="51"/>
      <c r="W34" s="52"/>
    </row>
    <row r="35" customFormat="false" ht="16.15" hidden="false" customHeight="true" outlineLevel="0" collapsed="false">
      <c r="A35" s="35"/>
      <c r="B35" s="35"/>
      <c r="C35" s="58" t="n">
        <v>24</v>
      </c>
      <c r="D35" s="47" t="s">
        <v>33</v>
      </c>
      <c r="E35" s="48" t="n">
        <v>2202</v>
      </c>
      <c r="F35" s="48" t="n">
        <v>1104</v>
      </c>
      <c r="G35" s="48" t="n">
        <v>1098</v>
      </c>
      <c r="H35" s="49" t="n">
        <v>11082508.13</v>
      </c>
      <c r="I35" s="50"/>
      <c r="J35" s="40" t="n">
        <f aca="false">K35-E35</f>
        <v>0</v>
      </c>
      <c r="K35" s="41" t="n">
        <f aca="false">SUM(F35:G35)</f>
        <v>2202</v>
      </c>
      <c r="M35" s="43"/>
      <c r="T35" s="51"/>
      <c r="U35" s="51"/>
      <c r="V35" s="51"/>
      <c r="W35" s="52"/>
    </row>
    <row r="36" customFormat="false" ht="16.15" hidden="false" customHeight="true" outlineLevel="0" collapsed="false">
      <c r="A36" s="35"/>
      <c r="B36" s="35"/>
      <c r="C36" s="58" t="n">
        <v>34</v>
      </c>
      <c r="D36" s="47" t="s">
        <v>34</v>
      </c>
      <c r="E36" s="48" t="n">
        <v>1029</v>
      </c>
      <c r="F36" s="48" t="n">
        <v>492</v>
      </c>
      <c r="G36" s="48" t="n">
        <v>537</v>
      </c>
      <c r="H36" s="49" t="n">
        <v>5286431.81</v>
      </c>
      <c r="I36" s="50"/>
      <c r="J36" s="40" t="n">
        <f aca="false">K36-E36</f>
        <v>0</v>
      </c>
      <c r="K36" s="41" t="n">
        <f aca="false">SUM(F36:G36)</f>
        <v>1029</v>
      </c>
      <c r="M36" s="43"/>
      <c r="T36" s="51"/>
      <c r="U36" s="51"/>
      <c r="V36" s="51"/>
      <c r="W36" s="52"/>
    </row>
    <row r="37" customFormat="false" ht="16.15" hidden="false" customHeight="true" outlineLevel="0" collapsed="false">
      <c r="A37" s="35"/>
      <c r="B37" s="35"/>
      <c r="C37" s="58" t="n">
        <v>37</v>
      </c>
      <c r="D37" s="47" t="s">
        <v>35</v>
      </c>
      <c r="E37" s="48" t="n">
        <v>2005</v>
      </c>
      <c r="F37" s="48" t="n">
        <v>1018</v>
      </c>
      <c r="G37" s="48" t="n">
        <v>987</v>
      </c>
      <c r="H37" s="49" t="n">
        <v>9514763.73</v>
      </c>
      <c r="I37" s="50"/>
      <c r="J37" s="40" t="n">
        <f aca="false">K37-E37</f>
        <v>0</v>
      </c>
      <c r="K37" s="41" t="n">
        <f aca="false">SUM(F37:G37)</f>
        <v>2005</v>
      </c>
      <c r="M37" s="43"/>
      <c r="T37" s="51"/>
      <c r="U37" s="51"/>
      <c r="V37" s="51"/>
      <c r="W37" s="52"/>
    </row>
    <row r="38" customFormat="false" ht="16.15" hidden="false" customHeight="true" outlineLevel="0" collapsed="false">
      <c r="A38" s="35"/>
      <c r="B38" s="35"/>
      <c r="C38" s="58" t="n">
        <v>40</v>
      </c>
      <c r="D38" s="47" t="s">
        <v>36</v>
      </c>
      <c r="E38" s="48" t="n">
        <v>1140</v>
      </c>
      <c r="F38" s="48" t="n">
        <v>526</v>
      </c>
      <c r="G38" s="48" t="n">
        <v>614</v>
      </c>
      <c r="H38" s="49" t="n">
        <v>5794531.03</v>
      </c>
      <c r="I38" s="50"/>
      <c r="J38" s="40" t="n">
        <f aca="false">K38-E38</f>
        <v>0</v>
      </c>
      <c r="K38" s="41" t="n">
        <f aca="false">SUM(F38:G38)</f>
        <v>1140</v>
      </c>
      <c r="M38" s="43"/>
      <c r="R38" s="53"/>
      <c r="T38" s="51"/>
      <c r="U38" s="51"/>
      <c r="V38" s="51"/>
      <c r="W38" s="52"/>
    </row>
    <row r="39" customFormat="false" ht="16.15" hidden="false" customHeight="true" outlineLevel="0" collapsed="false">
      <c r="A39" s="35"/>
      <c r="B39" s="35"/>
      <c r="C39" s="58" t="n">
        <v>42</v>
      </c>
      <c r="D39" s="47" t="s">
        <v>37</v>
      </c>
      <c r="E39" s="48" t="n">
        <v>725</v>
      </c>
      <c r="F39" s="48" t="n">
        <v>338</v>
      </c>
      <c r="G39" s="48" t="n">
        <v>387</v>
      </c>
      <c r="H39" s="49" t="n">
        <v>3549964.53</v>
      </c>
      <c r="I39" s="50"/>
      <c r="J39" s="40" t="n">
        <f aca="false">K39-E39</f>
        <v>0</v>
      </c>
      <c r="K39" s="41" t="n">
        <f aca="false">SUM(F39:G39)</f>
        <v>725</v>
      </c>
      <c r="M39" s="43"/>
      <c r="T39" s="51"/>
      <c r="U39" s="51"/>
      <c r="V39" s="51"/>
      <c r="W39" s="52"/>
    </row>
    <row r="40" customFormat="false" ht="16.15" hidden="false" customHeight="true" outlineLevel="0" collapsed="false">
      <c r="A40" s="35"/>
      <c r="B40" s="35"/>
      <c r="C40" s="58" t="n">
        <v>47</v>
      </c>
      <c r="D40" s="47" t="s">
        <v>38</v>
      </c>
      <c r="E40" s="48" t="n">
        <v>3486</v>
      </c>
      <c r="F40" s="48" t="n">
        <v>1690</v>
      </c>
      <c r="G40" s="48" t="n">
        <v>1796</v>
      </c>
      <c r="H40" s="49" t="n">
        <v>19954386.39</v>
      </c>
      <c r="I40" s="50"/>
      <c r="J40" s="40" t="n">
        <f aca="false">K40-E40</f>
        <v>0</v>
      </c>
      <c r="K40" s="41" t="n">
        <f aca="false">SUM(F40:G40)</f>
        <v>3486</v>
      </c>
      <c r="M40" s="43"/>
      <c r="T40" s="51"/>
      <c r="U40" s="51"/>
      <c r="V40" s="51"/>
      <c r="W40" s="52"/>
    </row>
    <row r="41" customFormat="false" ht="16.15" hidden="false" customHeight="true" outlineLevel="0" collapsed="false">
      <c r="A41" s="35"/>
      <c r="B41" s="35"/>
      <c r="C41" s="58" t="n">
        <v>49</v>
      </c>
      <c r="D41" s="47" t="s">
        <v>39</v>
      </c>
      <c r="E41" s="48" t="n">
        <v>840</v>
      </c>
      <c r="F41" s="48" t="n">
        <v>421</v>
      </c>
      <c r="G41" s="48" t="n">
        <v>419</v>
      </c>
      <c r="H41" s="49" t="n">
        <v>3802752.95</v>
      </c>
      <c r="I41" s="50"/>
      <c r="J41" s="40" t="n">
        <f aca="false">K41-E41</f>
        <v>0</v>
      </c>
      <c r="K41" s="41" t="n">
        <f aca="false">SUM(F41:G41)</f>
        <v>840</v>
      </c>
      <c r="M41" s="43"/>
      <c r="T41" s="51"/>
      <c r="U41" s="51"/>
      <c r="V41" s="51"/>
      <c r="W41" s="52"/>
    </row>
    <row r="42" s="20" customFormat="true" ht="16.15" hidden="false" customHeight="true" outlineLevel="0" collapsed="false">
      <c r="A42" s="35"/>
      <c r="B42" s="35"/>
      <c r="C42" s="54"/>
      <c r="D42" s="55" t="s">
        <v>40</v>
      </c>
      <c r="E42" s="56" t="n">
        <v>14758</v>
      </c>
      <c r="F42" s="56" t="n">
        <v>6775</v>
      </c>
      <c r="G42" s="56" t="n">
        <v>7983</v>
      </c>
      <c r="H42" s="57" t="n">
        <v>70409770.37</v>
      </c>
      <c r="I42" s="39"/>
      <c r="J42" s="40" t="n">
        <f aca="false">K42-E42</f>
        <v>0</v>
      </c>
      <c r="K42" s="41" t="n">
        <f aca="false">SUM(F42:G42)</f>
        <v>14758</v>
      </c>
      <c r="L42" s="42" t="n">
        <f aca="false">SUM(H43:H47)</f>
        <v>70409770.37</v>
      </c>
      <c r="M42" s="43" t="n">
        <f aca="false">L42-H42</f>
        <v>0</v>
      </c>
      <c r="T42" s="44"/>
      <c r="U42" s="44"/>
      <c r="V42" s="44"/>
      <c r="W42" s="45"/>
    </row>
    <row r="43" customFormat="false" ht="16.15" hidden="false" customHeight="true" outlineLevel="0" collapsed="false">
      <c r="A43" s="35"/>
      <c r="B43" s="35"/>
      <c r="C43" s="58" t="n">
        <v>2</v>
      </c>
      <c r="D43" s="47" t="s">
        <v>41</v>
      </c>
      <c r="E43" s="48" t="n">
        <v>2794</v>
      </c>
      <c r="F43" s="48" t="n">
        <v>1275</v>
      </c>
      <c r="G43" s="48" t="n">
        <v>1519</v>
      </c>
      <c r="H43" s="49" t="n">
        <v>12941257.59</v>
      </c>
      <c r="I43" s="50"/>
      <c r="J43" s="40" t="n">
        <f aca="false">K43-E43</f>
        <v>0</v>
      </c>
      <c r="K43" s="41" t="n">
        <f aca="false">SUM(F43:G43)</f>
        <v>2794</v>
      </c>
      <c r="M43" s="43"/>
      <c r="T43" s="51"/>
      <c r="U43" s="51"/>
      <c r="V43" s="51"/>
      <c r="W43" s="52"/>
    </row>
    <row r="44" customFormat="false" ht="16.15" hidden="false" customHeight="true" outlineLevel="0" collapsed="false">
      <c r="A44" s="35"/>
      <c r="B44" s="35"/>
      <c r="C44" s="58" t="n">
        <v>13</v>
      </c>
      <c r="D44" s="47" t="s">
        <v>42</v>
      </c>
      <c r="E44" s="48" t="n">
        <v>3363</v>
      </c>
      <c r="F44" s="48" t="n">
        <v>1566</v>
      </c>
      <c r="G44" s="48" t="n">
        <v>1797</v>
      </c>
      <c r="H44" s="49" t="n">
        <v>15562652.27</v>
      </c>
      <c r="I44" s="50"/>
      <c r="J44" s="40" t="n">
        <f aca="false">K44-E44</f>
        <v>0</v>
      </c>
      <c r="K44" s="41" t="n">
        <f aca="false">SUM(F44:G44)</f>
        <v>3363</v>
      </c>
      <c r="M44" s="43"/>
      <c r="T44" s="51"/>
      <c r="U44" s="51"/>
      <c r="V44" s="51"/>
      <c r="W44" s="52"/>
    </row>
    <row r="45" customFormat="false" ht="16.15" hidden="false" customHeight="true" outlineLevel="0" collapsed="false">
      <c r="A45" s="35"/>
      <c r="B45" s="35"/>
      <c r="C45" s="58" t="n">
        <v>16</v>
      </c>
      <c r="D45" s="47" t="s">
        <v>43</v>
      </c>
      <c r="E45" s="48" t="n">
        <v>1337</v>
      </c>
      <c r="F45" s="48" t="n">
        <v>645</v>
      </c>
      <c r="G45" s="48" t="n">
        <v>692</v>
      </c>
      <c r="H45" s="49" t="n">
        <v>6047571.81</v>
      </c>
      <c r="I45" s="50"/>
      <c r="J45" s="40" t="n">
        <f aca="false">K45-E45</f>
        <v>0</v>
      </c>
      <c r="K45" s="41" t="n">
        <f aca="false">SUM(F45:G45)</f>
        <v>1337</v>
      </c>
      <c r="M45" s="43"/>
      <c r="T45" s="51"/>
      <c r="U45" s="51"/>
      <c r="V45" s="51"/>
      <c r="W45" s="52"/>
    </row>
    <row r="46" customFormat="false" ht="16.15" hidden="false" customHeight="true" outlineLevel="0" collapsed="false">
      <c r="A46" s="35"/>
      <c r="B46" s="35"/>
      <c r="C46" s="58" t="n">
        <v>19</v>
      </c>
      <c r="D46" s="47" t="s">
        <v>44</v>
      </c>
      <c r="E46" s="48" t="n">
        <v>2089</v>
      </c>
      <c r="F46" s="48" t="n">
        <v>966</v>
      </c>
      <c r="G46" s="48" t="n">
        <v>1123</v>
      </c>
      <c r="H46" s="49" t="n">
        <v>11316189.41</v>
      </c>
      <c r="I46" s="50"/>
      <c r="J46" s="40" t="n">
        <f aca="false">K46-E46</f>
        <v>0</v>
      </c>
      <c r="K46" s="41" t="n">
        <f aca="false">SUM(F46:G46)</f>
        <v>2089</v>
      </c>
      <c r="M46" s="43"/>
      <c r="T46" s="51"/>
      <c r="U46" s="51"/>
      <c r="V46" s="51"/>
      <c r="W46" s="52"/>
    </row>
    <row r="47" customFormat="false" ht="16.15" hidden="false" customHeight="true" outlineLevel="0" collapsed="false">
      <c r="A47" s="35"/>
      <c r="B47" s="35"/>
      <c r="C47" s="58" t="n">
        <v>45</v>
      </c>
      <c r="D47" s="47" t="s">
        <v>45</v>
      </c>
      <c r="E47" s="48" t="n">
        <v>5175</v>
      </c>
      <c r="F47" s="48" t="n">
        <v>2323</v>
      </c>
      <c r="G47" s="48" t="n">
        <v>2852</v>
      </c>
      <c r="H47" s="49" t="n">
        <v>24542099.29</v>
      </c>
      <c r="I47" s="50"/>
      <c r="J47" s="40" t="n">
        <f aca="false">K47-E47</f>
        <v>0</v>
      </c>
      <c r="K47" s="41" t="n">
        <f aca="false">SUM(F47:G47)</f>
        <v>5175</v>
      </c>
      <c r="M47" s="43"/>
      <c r="T47" s="51"/>
      <c r="U47" s="51"/>
      <c r="V47" s="51"/>
      <c r="W47" s="52"/>
    </row>
    <row r="48" s="20" customFormat="true" ht="16.15" hidden="false" customHeight="true" outlineLevel="0" collapsed="false">
      <c r="A48" s="35"/>
      <c r="B48" s="35"/>
      <c r="C48" s="54"/>
      <c r="D48" s="55" t="s">
        <v>46</v>
      </c>
      <c r="E48" s="56" t="n">
        <v>60802</v>
      </c>
      <c r="F48" s="56" t="n">
        <v>29442</v>
      </c>
      <c r="G48" s="56" t="n">
        <v>31360</v>
      </c>
      <c r="H48" s="57" t="n">
        <v>356167519.18</v>
      </c>
      <c r="I48" s="39"/>
      <c r="J48" s="40" t="n">
        <f aca="false">K48-E48</f>
        <v>0</v>
      </c>
      <c r="K48" s="41" t="n">
        <f aca="false">SUM(F48:G48)</f>
        <v>60802</v>
      </c>
      <c r="L48" s="42" t="n">
        <f aca="false">SUM(H49:H52)</f>
        <v>356167519.18</v>
      </c>
      <c r="M48" s="43" t="n">
        <f aca="false">L48-H48</f>
        <v>0</v>
      </c>
      <c r="T48" s="44"/>
      <c r="U48" s="44"/>
      <c r="V48" s="44"/>
      <c r="W48" s="45"/>
    </row>
    <row r="49" customFormat="false" ht="16.15" hidden="false" customHeight="true" outlineLevel="0" collapsed="false">
      <c r="A49" s="35"/>
      <c r="B49" s="35"/>
      <c r="C49" s="58" t="n">
        <v>8</v>
      </c>
      <c r="D49" s="47" t="s">
        <v>47</v>
      </c>
      <c r="E49" s="48" t="n">
        <v>46356</v>
      </c>
      <c r="F49" s="48" t="n">
        <v>22695</v>
      </c>
      <c r="G49" s="48" t="n">
        <v>23661</v>
      </c>
      <c r="H49" s="49" t="n">
        <v>282369079.65</v>
      </c>
      <c r="I49" s="50"/>
      <c r="J49" s="40" t="n">
        <f aca="false">K49-E49</f>
        <v>0</v>
      </c>
      <c r="K49" s="41" t="n">
        <f aca="false">SUM(F49:G49)</f>
        <v>46356</v>
      </c>
      <c r="M49" s="43"/>
      <c r="T49" s="51"/>
      <c r="U49" s="51"/>
      <c r="V49" s="51"/>
      <c r="W49" s="52"/>
    </row>
    <row r="50" customFormat="false" ht="16.15" hidden="false" customHeight="true" outlineLevel="0" collapsed="false">
      <c r="A50" s="35"/>
      <c r="B50" s="35"/>
      <c r="C50" s="58" t="n">
        <v>17</v>
      </c>
      <c r="D50" s="47" t="s">
        <v>48</v>
      </c>
      <c r="E50" s="48" t="n">
        <v>5064</v>
      </c>
      <c r="F50" s="48" t="n">
        <v>2358</v>
      </c>
      <c r="G50" s="48" t="n">
        <v>2706</v>
      </c>
      <c r="H50" s="49" t="n">
        <v>27125069.68</v>
      </c>
      <c r="I50" s="50"/>
      <c r="J50" s="40" t="n">
        <f aca="false">K50-E50</f>
        <v>0</v>
      </c>
      <c r="K50" s="41" t="n">
        <f aca="false">SUM(F50:G50)</f>
        <v>5064</v>
      </c>
      <c r="M50" s="43"/>
      <c r="T50" s="51"/>
      <c r="U50" s="51"/>
      <c r="V50" s="51"/>
      <c r="W50" s="52"/>
    </row>
    <row r="51" customFormat="false" ht="16.15" hidden="false" customHeight="true" outlineLevel="0" collapsed="false">
      <c r="A51" s="35"/>
      <c r="B51" s="35"/>
      <c r="C51" s="58" t="n">
        <v>25</v>
      </c>
      <c r="D51" s="47" t="s">
        <v>49</v>
      </c>
      <c r="E51" s="48" t="n">
        <v>3656</v>
      </c>
      <c r="F51" s="48" t="n">
        <v>1683</v>
      </c>
      <c r="G51" s="48" t="n">
        <v>1973</v>
      </c>
      <c r="H51" s="49" t="n">
        <v>16154717.99</v>
      </c>
      <c r="I51" s="50"/>
      <c r="J51" s="40" t="n">
        <f aca="false">K51-E51</f>
        <v>0</v>
      </c>
      <c r="K51" s="41" t="n">
        <f aca="false">SUM(F51:G51)</f>
        <v>3656</v>
      </c>
      <c r="M51" s="43"/>
      <c r="T51" s="51"/>
      <c r="U51" s="51"/>
      <c r="V51" s="51"/>
      <c r="W51" s="52"/>
    </row>
    <row r="52" customFormat="false" ht="16.15" hidden="false" customHeight="true" outlineLevel="0" collapsed="false">
      <c r="A52" s="35"/>
      <c r="B52" s="35"/>
      <c r="C52" s="58" t="n">
        <v>43</v>
      </c>
      <c r="D52" s="47" t="s">
        <v>50</v>
      </c>
      <c r="E52" s="48" t="n">
        <v>5726</v>
      </c>
      <c r="F52" s="48" t="n">
        <v>2706</v>
      </c>
      <c r="G52" s="48" t="n">
        <v>3020</v>
      </c>
      <c r="H52" s="49" t="n">
        <v>30518651.86</v>
      </c>
      <c r="I52" s="50"/>
      <c r="J52" s="40" t="n">
        <f aca="false">K52-E52</f>
        <v>0</v>
      </c>
      <c r="K52" s="41" t="n">
        <f aca="false">SUM(F52:G52)</f>
        <v>5726</v>
      </c>
      <c r="M52" s="43"/>
      <c r="T52" s="51"/>
      <c r="U52" s="51"/>
      <c r="V52" s="51"/>
      <c r="W52" s="52"/>
    </row>
    <row r="53" s="20" customFormat="true" ht="16.15" hidden="false" customHeight="true" outlineLevel="0" collapsed="false">
      <c r="A53" s="35"/>
      <c r="B53" s="35"/>
      <c r="C53" s="54"/>
      <c r="D53" s="55" t="s">
        <v>51</v>
      </c>
      <c r="E53" s="56" t="n">
        <v>7103</v>
      </c>
      <c r="F53" s="56" t="n">
        <v>3514</v>
      </c>
      <c r="G53" s="56" t="n">
        <v>3589</v>
      </c>
      <c r="H53" s="57" t="n">
        <v>31734916.19</v>
      </c>
      <c r="I53" s="39"/>
      <c r="J53" s="40" t="n">
        <f aca="false">K53-E53</f>
        <v>0</v>
      </c>
      <c r="K53" s="41" t="n">
        <f aca="false">SUM(F53:G53)</f>
        <v>7103</v>
      </c>
      <c r="L53" s="42" t="n">
        <f aca="false">SUM(H54:H55)</f>
        <v>31734916.19</v>
      </c>
      <c r="M53" s="43" t="n">
        <f aca="false">L53-H53</f>
        <v>0</v>
      </c>
      <c r="T53" s="44"/>
      <c r="U53" s="44"/>
      <c r="V53" s="44"/>
      <c r="W53" s="45"/>
    </row>
    <row r="54" customFormat="false" ht="16.15" hidden="false" customHeight="true" outlineLevel="0" collapsed="false">
      <c r="A54" s="35"/>
      <c r="B54" s="35"/>
      <c r="C54" s="58" t="n">
        <v>6</v>
      </c>
      <c r="D54" s="47" t="s">
        <v>52</v>
      </c>
      <c r="E54" s="48" t="n">
        <v>4762</v>
      </c>
      <c r="F54" s="48" t="n">
        <v>2363</v>
      </c>
      <c r="G54" s="48" t="n">
        <v>2399</v>
      </c>
      <c r="H54" s="49" t="n">
        <v>21318765.18</v>
      </c>
      <c r="I54" s="50"/>
      <c r="J54" s="40" t="n">
        <f aca="false">K54-E54</f>
        <v>0</v>
      </c>
      <c r="K54" s="41" t="n">
        <f aca="false">SUM(F54:G54)</f>
        <v>4762</v>
      </c>
      <c r="M54" s="43"/>
      <c r="T54" s="51"/>
      <c r="U54" s="51"/>
      <c r="V54" s="51"/>
      <c r="W54" s="52"/>
    </row>
    <row r="55" customFormat="false" ht="16.15" hidden="false" customHeight="true" outlineLevel="0" collapsed="false">
      <c r="A55" s="35"/>
      <c r="B55" s="35"/>
      <c r="C55" s="58" t="n">
        <v>10</v>
      </c>
      <c r="D55" s="47" t="s">
        <v>53</v>
      </c>
      <c r="E55" s="48" t="n">
        <v>2341</v>
      </c>
      <c r="F55" s="48" t="n">
        <v>1151</v>
      </c>
      <c r="G55" s="48" t="n">
        <v>1190</v>
      </c>
      <c r="H55" s="49" t="n">
        <v>10416151.01</v>
      </c>
      <c r="I55" s="50"/>
      <c r="J55" s="40" t="n">
        <f aca="false">K55-E55</f>
        <v>0</v>
      </c>
      <c r="K55" s="41" t="n">
        <f aca="false">SUM(F55:G55)</f>
        <v>2341</v>
      </c>
      <c r="M55" s="43"/>
      <c r="T55" s="51"/>
      <c r="U55" s="51"/>
      <c r="V55" s="51"/>
      <c r="W55" s="52"/>
    </row>
    <row r="56" s="20" customFormat="true" ht="16.15" hidden="false" customHeight="true" outlineLevel="0" collapsed="false">
      <c r="A56" s="35"/>
      <c r="B56" s="35"/>
      <c r="C56" s="54"/>
      <c r="D56" s="55" t="s">
        <v>54</v>
      </c>
      <c r="E56" s="56" t="n">
        <v>16754</v>
      </c>
      <c r="F56" s="56" t="n">
        <v>8456</v>
      </c>
      <c r="G56" s="56" t="n">
        <v>8298</v>
      </c>
      <c r="H56" s="57" t="n">
        <v>82966867.26</v>
      </c>
      <c r="I56" s="39"/>
      <c r="J56" s="40" t="n">
        <f aca="false">K56-E56</f>
        <v>0</v>
      </c>
      <c r="K56" s="41" t="n">
        <f aca="false">SUM(F56:G56)</f>
        <v>16754</v>
      </c>
      <c r="L56" s="42" t="n">
        <f aca="false">SUM(H57:H60)</f>
        <v>82966867.26</v>
      </c>
      <c r="M56" s="43" t="n">
        <f aca="false">L56-H56</f>
        <v>0</v>
      </c>
      <c r="T56" s="44"/>
      <c r="U56" s="44"/>
      <c r="V56" s="44"/>
      <c r="W56" s="45"/>
    </row>
    <row r="57" customFormat="false" ht="16.15" hidden="false" customHeight="true" outlineLevel="0" collapsed="false">
      <c r="A57" s="35"/>
      <c r="B57" s="35"/>
      <c r="C57" s="58" t="n">
        <v>15</v>
      </c>
      <c r="D57" s="47" t="s">
        <v>55</v>
      </c>
      <c r="E57" s="48" t="n">
        <v>7118</v>
      </c>
      <c r="F57" s="48" t="n">
        <v>3596</v>
      </c>
      <c r="G57" s="48" t="n">
        <v>3522</v>
      </c>
      <c r="H57" s="49" t="n">
        <v>37072013.88</v>
      </c>
      <c r="I57" s="50"/>
      <c r="J57" s="40" t="n">
        <f aca="false">K57-E57</f>
        <v>0</v>
      </c>
      <c r="K57" s="41" t="n">
        <f aca="false">SUM(F57:G57)</f>
        <v>7118</v>
      </c>
      <c r="M57" s="43"/>
      <c r="T57" s="51"/>
      <c r="U57" s="51"/>
      <c r="V57" s="51"/>
      <c r="W57" s="52"/>
    </row>
    <row r="58" customFormat="false" ht="16.15" hidden="false" customHeight="true" outlineLevel="0" collapsed="false">
      <c r="A58" s="35"/>
      <c r="B58" s="35"/>
      <c r="C58" s="58" t="n">
        <v>27</v>
      </c>
      <c r="D58" s="47" t="s">
        <v>56</v>
      </c>
      <c r="E58" s="48" t="n">
        <v>1913</v>
      </c>
      <c r="F58" s="48" t="n">
        <v>948</v>
      </c>
      <c r="G58" s="48" t="n">
        <v>965</v>
      </c>
      <c r="H58" s="49" t="n">
        <v>8591194.3</v>
      </c>
      <c r="I58" s="50"/>
      <c r="J58" s="40" t="n">
        <f aca="false">K58-E58</f>
        <v>0</v>
      </c>
      <c r="K58" s="41" t="n">
        <f aca="false">SUM(F58:G58)</f>
        <v>1913</v>
      </c>
      <c r="M58" s="43"/>
      <c r="T58" s="51"/>
      <c r="U58" s="51"/>
      <c r="V58" s="51"/>
      <c r="W58" s="52"/>
    </row>
    <row r="59" customFormat="false" ht="16.15" hidden="false" customHeight="true" outlineLevel="0" collapsed="false">
      <c r="A59" s="35"/>
      <c r="B59" s="35"/>
      <c r="C59" s="58" t="n">
        <v>32</v>
      </c>
      <c r="D59" s="47" t="s">
        <v>57</v>
      </c>
      <c r="E59" s="48" t="n">
        <v>1515</v>
      </c>
      <c r="F59" s="48" t="n">
        <v>766</v>
      </c>
      <c r="G59" s="48" t="n">
        <v>749</v>
      </c>
      <c r="H59" s="49" t="n">
        <v>7075358.47</v>
      </c>
      <c r="I59" s="50"/>
      <c r="J59" s="40" t="n">
        <f aca="false">K59-E59</f>
        <v>0</v>
      </c>
      <c r="K59" s="41" t="n">
        <f aca="false">SUM(F59:G59)</f>
        <v>1515</v>
      </c>
      <c r="M59" s="43"/>
      <c r="T59" s="51"/>
      <c r="U59" s="51"/>
      <c r="V59" s="51"/>
      <c r="W59" s="52"/>
    </row>
    <row r="60" customFormat="false" ht="16.15" hidden="false" customHeight="true" outlineLevel="0" collapsed="false">
      <c r="A60" s="35"/>
      <c r="B60" s="35"/>
      <c r="C60" s="58" t="n">
        <v>36</v>
      </c>
      <c r="D60" s="47" t="s">
        <v>58</v>
      </c>
      <c r="E60" s="48" t="n">
        <v>6208</v>
      </c>
      <c r="F60" s="48" t="n">
        <v>3146</v>
      </c>
      <c r="G60" s="48" t="n">
        <v>3062</v>
      </c>
      <c r="H60" s="49" t="n">
        <v>30228300.61</v>
      </c>
      <c r="I60" s="50"/>
      <c r="J60" s="40" t="n">
        <f aca="false">K60-E60</f>
        <v>0</v>
      </c>
      <c r="K60" s="41" t="n">
        <f aca="false">SUM(F60:G60)</f>
        <v>6208</v>
      </c>
      <c r="M60" s="43"/>
      <c r="T60" s="51"/>
      <c r="U60" s="51"/>
      <c r="V60" s="51"/>
      <c r="W60" s="52"/>
    </row>
    <row r="61" s="20" customFormat="true" ht="16.15" hidden="false" customHeight="true" outlineLevel="0" collapsed="false">
      <c r="A61" s="35"/>
      <c r="B61" s="35"/>
      <c r="C61" s="54" t="n">
        <v>28</v>
      </c>
      <c r="D61" s="55" t="s">
        <v>59</v>
      </c>
      <c r="E61" s="56" t="n">
        <v>55850</v>
      </c>
      <c r="F61" s="56" t="n">
        <v>28068</v>
      </c>
      <c r="G61" s="56" t="n">
        <v>27782</v>
      </c>
      <c r="H61" s="57" t="n">
        <v>353469878.8</v>
      </c>
      <c r="I61" s="39"/>
      <c r="J61" s="40" t="n">
        <f aca="false">K61-E61</f>
        <v>0</v>
      </c>
      <c r="K61" s="41" t="n">
        <f aca="false">SUM(F61:G61)</f>
        <v>55850</v>
      </c>
      <c r="L61" s="42" t="n">
        <f aca="false">SUM(H61)</f>
        <v>353469878.8</v>
      </c>
      <c r="M61" s="43" t="n">
        <f aca="false">L61-H61</f>
        <v>0</v>
      </c>
      <c r="T61" s="44"/>
      <c r="U61" s="44"/>
      <c r="V61" s="44"/>
      <c r="W61" s="45"/>
    </row>
    <row r="62" s="20" customFormat="true" ht="16.15" hidden="false" customHeight="true" outlineLevel="0" collapsed="false">
      <c r="A62" s="35"/>
      <c r="B62" s="35"/>
      <c r="C62" s="54" t="n">
        <v>33</v>
      </c>
      <c r="D62" s="55" t="s">
        <v>60</v>
      </c>
      <c r="E62" s="56" t="n">
        <v>13516</v>
      </c>
      <c r="F62" s="56" t="n">
        <v>6082</v>
      </c>
      <c r="G62" s="56" t="n">
        <v>7434</v>
      </c>
      <c r="H62" s="57" t="n">
        <v>61728230.88</v>
      </c>
      <c r="I62" s="39"/>
      <c r="J62" s="40" t="n">
        <f aca="false">K62-E62</f>
        <v>0</v>
      </c>
      <c r="K62" s="41" t="n">
        <f aca="false">SUM(F62:G62)</f>
        <v>13516</v>
      </c>
      <c r="L62" s="42" t="n">
        <f aca="false">SUM(H62)</f>
        <v>61728230.88</v>
      </c>
      <c r="M62" s="43" t="n">
        <f aca="false">L62-H62</f>
        <v>0</v>
      </c>
      <c r="T62" s="44"/>
      <c r="U62" s="44"/>
      <c r="V62" s="44"/>
      <c r="W62" s="45"/>
    </row>
    <row r="63" s="20" customFormat="true" ht="16.15" hidden="false" customHeight="true" outlineLevel="0" collapsed="false">
      <c r="A63" s="35"/>
      <c r="B63" s="35"/>
      <c r="C63" s="54" t="n">
        <v>31</v>
      </c>
      <c r="D63" s="55" t="s">
        <v>61</v>
      </c>
      <c r="E63" s="56" t="n">
        <v>4862</v>
      </c>
      <c r="F63" s="56" t="n">
        <v>2290</v>
      </c>
      <c r="G63" s="56" t="n">
        <v>2572</v>
      </c>
      <c r="H63" s="57" t="n">
        <v>29869750.69</v>
      </c>
      <c r="I63" s="39"/>
      <c r="J63" s="40" t="n">
        <f aca="false">K63-E63</f>
        <v>0</v>
      </c>
      <c r="K63" s="41" t="n">
        <f aca="false">SUM(F63:G63)</f>
        <v>4862</v>
      </c>
      <c r="L63" s="42" t="n">
        <f aca="false">SUM(H63)</f>
        <v>29869750.69</v>
      </c>
      <c r="M63" s="43" t="n">
        <f aca="false">L63-H63</f>
        <v>0</v>
      </c>
      <c r="T63" s="44"/>
      <c r="U63" s="44"/>
      <c r="V63" s="44"/>
      <c r="W63" s="45"/>
    </row>
    <row r="64" s="20" customFormat="true" ht="16.15" hidden="false" customHeight="true" outlineLevel="0" collapsed="false">
      <c r="A64" s="35"/>
      <c r="B64" s="35"/>
      <c r="C64" s="54" t="n">
        <v>26</v>
      </c>
      <c r="D64" s="55" t="s">
        <v>62</v>
      </c>
      <c r="E64" s="56" t="n">
        <v>2362</v>
      </c>
      <c r="F64" s="56" t="n">
        <v>1078</v>
      </c>
      <c r="G64" s="56" t="n">
        <v>1284</v>
      </c>
      <c r="H64" s="57" t="n">
        <v>12880109.94</v>
      </c>
      <c r="I64" s="39"/>
      <c r="J64" s="40" t="n">
        <f aca="false">K64-E64</f>
        <v>0</v>
      </c>
      <c r="K64" s="41" t="n">
        <f aca="false">SUM(F64:G64)</f>
        <v>2362</v>
      </c>
      <c r="L64" s="42" t="n">
        <f aca="false">SUM(H64)</f>
        <v>12880109.94</v>
      </c>
      <c r="M64" s="43" t="n">
        <f aca="false">L64-H64</f>
        <v>0</v>
      </c>
      <c r="T64" s="44"/>
      <c r="U64" s="44"/>
      <c r="V64" s="44"/>
      <c r="W64" s="45"/>
    </row>
    <row r="65" s="20" customFormat="true" ht="16.15" hidden="false" customHeight="true" outlineLevel="0" collapsed="false">
      <c r="A65" s="35"/>
      <c r="B65" s="35"/>
      <c r="C65" s="54"/>
      <c r="D65" s="55" t="s">
        <v>63</v>
      </c>
      <c r="E65" s="56" t="n">
        <v>34204</v>
      </c>
      <c r="F65" s="56" t="n">
        <v>16130</v>
      </c>
      <c r="G65" s="56" t="n">
        <v>18074</v>
      </c>
      <c r="H65" s="57" t="n">
        <v>172880421.78</v>
      </c>
      <c r="I65" s="39"/>
      <c r="J65" s="40" t="n">
        <f aca="false">K65-E65</f>
        <v>0</v>
      </c>
      <c r="K65" s="41" t="n">
        <f aca="false">SUM(F65:G65)</f>
        <v>34204</v>
      </c>
      <c r="L65" s="42" t="n">
        <f aca="false">SUM(H66:H68)</f>
        <v>172880421.78</v>
      </c>
      <c r="M65" s="43" t="n">
        <f aca="false">L65-H65</f>
        <v>0</v>
      </c>
      <c r="T65" s="44"/>
      <c r="U65" s="44"/>
      <c r="V65" s="44"/>
      <c r="W65" s="45"/>
    </row>
    <row r="66" customFormat="false" ht="16.15" hidden="false" customHeight="true" outlineLevel="0" collapsed="false">
      <c r="A66" s="35"/>
      <c r="B66" s="35"/>
      <c r="C66" s="58" t="n">
        <v>3</v>
      </c>
      <c r="D66" s="47" t="s">
        <v>64</v>
      </c>
      <c r="E66" s="48" t="n">
        <v>12106</v>
      </c>
      <c r="F66" s="48" t="n">
        <v>5679</v>
      </c>
      <c r="G66" s="48" t="n">
        <v>6427</v>
      </c>
      <c r="H66" s="49" t="n">
        <v>56245200.55</v>
      </c>
      <c r="I66" s="50"/>
      <c r="J66" s="40" t="n">
        <f aca="false">K66-E66</f>
        <v>0</v>
      </c>
      <c r="K66" s="41" t="n">
        <f aca="false">SUM(F66:G66)</f>
        <v>12106</v>
      </c>
      <c r="M66" s="43"/>
      <c r="T66" s="51"/>
      <c r="U66" s="51"/>
      <c r="V66" s="51"/>
      <c r="W66" s="52"/>
    </row>
    <row r="67" customFormat="false" ht="16.15" hidden="false" customHeight="true" outlineLevel="0" collapsed="false">
      <c r="A67" s="35"/>
      <c r="B67" s="35"/>
      <c r="C67" s="58" t="n">
        <v>12</v>
      </c>
      <c r="D67" s="47" t="s">
        <v>65</v>
      </c>
      <c r="E67" s="48" t="n">
        <v>4292</v>
      </c>
      <c r="F67" s="48" t="n">
        <v>1966</v>
      </c>
      <c r="G67" s="48" t="n">
        <v>2326</v>
      </c>
      <c r="H67" s="49" t="n">
        <v>21497739.38</v>
      </c>
      <c r="I67" s="50"/>
      <c r="J67" s="40" t="n">
        <f aca="false">K67-E67</f>
        <v>0</v>
      </c>
      <c r="K67" s="41" t="n">
        <f aca="false">SUM(F67:G67)</f>
        <v>4292</v>
      </c>
      <c r="M67" s="43"/>
      <c r="T67" s="51"/>
      <c r="U67" s="51"/>
      <c r="V67" s="51"/>
      <c r="W67" s="52"/>
    </row>
    <row r="68" customFormat="false" ht="16.15" hidden="false" customHeight="true" outlineLevel="0" collapsed="false">
      <c r="A68" s="35"/>
      <c r="B68" s="35"/>
      <c r="C68" s="58" t="n">
        <v>46</v>
      </c>
      <c r="D68" s="47" t="s">
        <v>66</v>
      </c>
      <c r="E68" s="48" t="n">
        <v>17806</v>
      </c>
      <c r="F68" s="48" t="n">
        <v>8485</v>
      </c>
      <c r="G68" s="48" t="n">
        <v>9321</v>
      </c>
      <c r="H68" s="49" t="n">
        <v>95137481.85</v>
      </c>
      <c r="I68" s="50"/>
      <c r="J68" s="40" t="n">
        <f aca="false">K68-E68</f>
        <v>0</v>
      </c>
      <c r="K68" s="41" t="n">
        <f aca="false">SUM(F68:G68)</f>
        <v>17806</v>
      </c>
      <c r="M68" s="43"/>
      <c r="T68" s="51"/>
      <c r="U68" s="51"/>
      <c r="V68" s="51"/>
      <c r="W68" s="52"/>
    </row>
    <row r="69" s="20" customFormat="true" ht="16.15" hidden="false" customHeight="true" outlineLevel="0" collapsed="false">
      <c r="A69" s="35"/>
      <c r="B69" s="35"/>
      <c r="C69" s="54"/>
      <c r="D69" s="55" t="s">
        <v>67</v>
      </c>
      <c r="E69" s="56" t="n">
        <v>17310</v>
      </c>
      <c r="F69" s="56" t="n">
        <v>8570</v>
      </c>
      <c r="G69" s="56" t="n">
        <v>8740</v>
      </c>
      <c r="H69" s="57" t="n">
        <v>99003900.29</v>
      </c>
      <c r="I69" s="39"/>
      <c r="J69" s="40" t="n">
        <f aca="false">K69-E69</f>
        <v>0</v>
      </c>
      <c r="K69" s="41" t="n">
        <f aca="false">SUM(F69:G69)</f>
        <v>17310</v>
      </c>
      <c r="L69" s="42" t="n">
        <f aca="false">SUM(H70:H72)</f>
        <v>99003900.29</v>
      </c>
      <c r="M69" s="43" t="n">
        <f aca="false">L69-H69</f>
        <v>0</v>
      </c>
      <c r="T69" s="44"/>
      <c r="U69" s="44"/>
      <c r="V69" s="44"/>
      <c r="W69" s="45"/>
    </row>
    <row r="70" customFormat="false" ht="16.15" hidden="false" customHeight="true" outlineLevel="0" collapsed="false">
      <c r="A70" s="35"/>
      <c r="B70" s="35"/>
      <c r="C70" s="58" t="n">
        <v>1</v>
      </c>
      <c r="D70" s="47" t="s">
        <v>68</v>
      </c>
      <c r="E70" s="48" t="n">
        <v>2714</v>
      </c>
      <c r="F70" s="48" t="n">
        <v>1292</v>
      </c>
      <c r="G70" s="48" t="n">
        <v>1422</v>
      </c>
      <c r="H70" s="49" t="n">
        <v>16398402.14</v>
      </c>
      <c r="I70" s="50"/>
      <c r="J70" s="40" t="n">
        <f aca="false">K70-E70</f>
        <v>0</v>
      </c>
      <c r="K70" s="41" t="n">
        <f aca="false">SUM(F70:G70)</f>
        <v>2714</v>
      </c>
      <c r="M70" s="43"/>
      <c r="T70" s="51"/>
      <c r="U70" s="51"/>
      <c r="V70" s="51"/>
      <c r="W70" s="52"/>
    </row>
    <row r="71" customFormat="false" ht="16.15" hidden="false" customHeight="true" outlineLevel="0" collapsed="false">
      <c r="A71" s="35"/>
      <c r="B71" s="35"/>
      <c r="C71" s="58" t="n">
        <v>20</v>
      </c>
      <c r="D71" s="47" t="s">
        <v>69</v>
      </c>
      <c r="E71" s="48" t="n">
        <v>6497</v>
      </c>
      <c r="F71" s="48" t="n">
        <v>3163</v>
      </c>
      <c r="G71" s="48" t="n">
        <v>3334</v>
      </c>
      <c r="H71" s="49" t="n">
        <v>35836272.76</v>
      </c>
      <c r="I71" s="50"/>
      <c r="J71" s="40" t="n">
        <f aca="false">K71-E71</f>
        <v>0</v>
      </c>
      <c r="K71" s="41" t="n">
        <f aca="false">SUM(F71:G71)</f>
        <v>6497</v>
      </c>
      <c r="M71" s="43"/>
      <c r="T71" s="51"/>
      <c r="U71" s="51"/>
      <c r="V71" s="51"/>
      <c r="W71" s="52"/>
    </row>
    <row r="72" customFormat="false" ht="16.15" hidden="false" customHeight="true" outlineLevel="0" collapsed="false">
      <c r="A72" s="35"/>
      <c r="B72" s="35"/>
      <c r="C72" s="58" t="n">
        <v>48</v>
      </c>
      <c r="D72" s="47" t="s">
        <v>70</v>
      </c>
      <c r="E72" s="48" t="n">
        <v>8099</v>
      </c>
      <c r="F72" s="48" t="n">
        <v>4115</v>
      </c>
      <c r="G72" s="48" t="n">
        <v>3984</v>
      </c>
      <c r="H72" s="49" t="n">
        <v>46769225.39</v>
      </c>
      <c r="I72" s="50"/>
      <c r="J72" s="40" t="n">
        <f aca="false">K72-E72</f>
        <v>0</v>
      </c>
      <c r="K72" s="41" t="n">
        <f aca="false">SUM(F72:G72)</f>
        <v>8099</v>
      </c>
      <c r="M72" s="43"/>
      <c r="N72" s="64"/>
      <c r="T72" s="51"/>
      <c r="U72" s="51"/>
      <c r="V72" s="51"/>
      <c r="W72" s="52"/>
    </row>
    <row r="73" s="20" customFormat="true" ht="16.15" hidden="false" customHeight="true" outlineLevel="0" collapsed="false">
      <c r="A73" s="35"/>
      <c r="B73" s="35"/>
      <c r="C73" s="54" t="n">
        <v>51</v>
      </c>
      <c r="D73" s="55" t="s">
        <v>71</v>
      </c>
      <c r="E73" s="56" t="n">
        <v>375</v>
      </c>
      <c r="F73" s="56" t="n">
        <v>179</v>
      </c>
      <c r="G73" s="56" t="n">
        <v>196</v>
      </c>
      <c r="H73" s="57" t="n">
        <v>1877562.04</v>
      </c>
      <c r="I73" s="39"/>
      <c r="J73" s="40" t="n">
        <f aca="false">K73-E73</f>
        <v>0</v>
      </c>
      <c r="K73" s="41" t="n">
        <f aca="false">SUM(F73:G73)</f>
        <v>375</v>
      </c>
      <c r="L73" s="42" t="n">
        <f aca="false">SUM(H73)</f>
        <v>1877562.04</v>
      </c>
      <c r="M73" s="43" t="n">
        <f aca="false">L73-H73</f>
        <v>0</v>
      </c>
      <c r="T73" s="44"/>
      <c r="U73" s="44"/>
      <c r="V73" s="44"/>
      <c r="W73" s="45"/>
    </row>
    <row r="74" s="20" customFormat="true" ht="16.15" hidden="false" customHeight="true" outlineLevel="0" collapsed="false">
      <c r="A74" s="35"/>
      <c r="B74" s="35"/>
      <c r="C74" s="54" t="n">
        <v>52</v>
      </c>
      <c r="D74" s="55" t="s">
        <v>72</v>
      </c>
      <c r="E74" s="56" t="n">
        <v>569</v>
      </c>
      <c r="F74" s="56" t="n">
        <v>278</v>
      </c>
      <c r="G74" s="56" t="n">
        <v>291</v>
      </c>
      <c r="H74" s="57" t="n">
        <v>2694729.69</v>
      </c>
      <c r="I74" s="39"/>
      <c r="J74" s="40" t="n">
        <f aca="false">K74-E74</f>
        <v>0</v>
      </c>
      <c r="K74" s="41" t="n">
        <f aca="false">SUM(F74:G74)</f>
        <v>569</v>
      </c>
      <c r="L74" s="42" t="n">
        <f aca="false">SUM(H74)</f>
        <v>2694729.69</v>
      </c>
      <c r="M74" s="43" t="n">
        <f aca="false">L74-H74</f>
        <v>0</v>
      </c>
      <c r="T74" s="44"/>
      <c r="U74" s="44"/>
      <c r="V74" s="44"/>
      <c r="W74" s="45"/>
    </row>
    <row r="75" customFormat="false" ht="18.6" hidden="false" customHeight="true" outlineLevel="0" collapsed="false">
      <c r="A75" s="35"/>
      <c r="B75" s="35"/>
      <c r="C75" s="65"/>
      <c r="D75" s="66" t="s">
        <v>73</v>
      </c>
      <c r="E75" s="67" t="n">
        <v>342974</v>
      </c>
      <c r="F75" s="67" t="n">
        <v>167047</v>
      </c>
      <c r="G75" s="67" t="n">
        <v>175927</v>
      </c>
      <c r="H75" s="68" t="n">
        <v>1841145580.07</v>
      </c>
      <c r="I75" s="39"/>
      <c r="J75" s="40" t="n">
        <f aca="false">K75-E75</f>
        <v>0</v>
      </c>
      <c r="K75" s="41" t="n">
        <f aca="false">SUM(F75:G75)</f>
        <v>342974</v>
      </c>
      <c r="L75" s="64" t="n">
        <f aca="false">SUM(L13:L74)</f>
        <v>1841145580.07</v>
      </c>
      <c r="M75" s="43" t="n">
        <f aca="false">L75-H75</f>
        <v>0</v>
      </c>
      <c r="T75" s="44"/>
      <c r="U75" s="44"/>
      <c r="V75" s="44"/>
      <c r="W75" s="45"/>
    </row>
    <row r="76" customFormat="false" ht="19.7" hidden="false" customHeight="true" outlineLevel="0" collapsed="false">
      <c r="A76" s="35"/>
      <c r="B76" s="35"/>
      <c r="C76" s="35"/>
      <c r="D76" s="10" t="s">
        <v>74</v>
      </c>
      <c r="G76" s="69"/>
      <c r="H76" s="69"/>
      <c r="I76" s="69"/>
      <c r="J76" s="70"/>
      <c r="T76" s="71"/>
      <c r="U76" s="71"/>
      <c r="V76" s="71"/>
      <c r="W76" s="71"/>
    </row>
    <row r="77" customFormat="false" ht="19.7" hidden="false" customHeight="true" outlineLevel="0" collapsed="false">
      <c r="D77" s="72" t="s">
        <v>75</v>
      </c>
      <c r="E77" s="72"/>
      <c r="F77" s="72"/>
      <c r="G77" s="72"/>
      <c r="H77" s="72"/>
      <c r="I77" s="73"/>
      <c r="J77" s="74"/>
    </row>
    <row r="78" customFormat="false" ht="19.7" hidden="false" customHeight="true" outlineLevel="0" collapsed="false">
      <c r="D78" s="72"/>
      <c r="E78" s="72"/>
      <c r="F78" s="72"/>
      <c r="G78" s="72"/>
      <c r="H78" s="72"/>
      <c r="I78" s="73"/>
      <c r="J78" s="74"/>
    </row>
    <row r="79" customFormat="false" ht="12.75" hidden="false" customHeight="false" outlineLevel="0" collapsed="false">
      <c r="E79" s="75"/>
      <c r="F79" s="75"/>
      <c r="G79" s="76"/>
      <c r="H79" s="76"/>
      <c r="I79" s="76"/>
    </row>
    <row r="80" customFormat="false" ht="12.75" hidden="true" customHeight="false" outlineLevel="0" collapsed="false"/>
    <row r="81" customFormat="false" ht="12.75" hidden="true" customHeight="false" outlineLevel="0" collapsed="false">
      <c r="E81" s="77" t="n">
        <f aca="false">E74+E73+E69+E65+E64+E63+E62+E61+E56+E53+E48+E42+E32+E31+E28+E27+E26+E22+E13</f>
        <v>342974</v>
      </c>
      <c r="F81" s="77" t="n">
        <f aca="false">F74+F73+F69+F65+F64+F63+F62+F61+F56+F53+F48+F42+F32+F31+F28+F27+F26+F22+F13</f>
        <v>167047</v>
      </c>
      <c r="G81" s="77" t="n">
        <f aca="false">G74+G73+G69+G65+G64+G63+G62+G61+G56+G53+G48+G42+G32+G31+G28+G27+G26+G22+G13</f>
        <v>175927</v>
      </c>
      <c r="H81" s="77" t="n">
        <f aca="false">H74+H73+H69+H65+H64+H63+H62+H61+H56+H53+H48+H42+H32+H31+H28+H27+H26+H22+H13</f>
        <v>1841145580.07</v>
      </c>
      <c r="I81" s="77"/>
      <c r="J81" s="70"/>
    </row>
    <row r="82" customFormat="false" ht="12.75" hidden="true" customHeight="false" outlineLevel="0" collapsed="false">
      <c r="G82" s="78"/>
      <c r="H82" s="78"/>
      <c r="I82" s="78"/>
    </row>
    <row r="83" customFormat="false" ht="12.75" hidden="true" customHeight="false" outlineLevel="0" collapsed="false"/>
  </sheetData>
  <mergeCells count="9">
    <mergeCell ref="D6:H6"/>
    <mergeCell ref="D7:H7"/>
    <mergeCell ref="E10:G10"/>
    <mergeCell ref="C11:C12"/>
    <mergeCell ref="E11:E12"/>
    <mergeCell ref="F11:F12"/>
    <mergeCell ref="G11:G12"/>
    <mergeCell ref="H11:H12"/>
    <mergeCell ref="D77:H78"/>
  </mergeCells>
  <conditionalFormatting sqref="E81:J81">
    <cfRule type="cellIs" priority="2" operator="equal" aboveAverage="0" equalAverage="0" bottom="0" percent="0" rank="0" text="" dxfId="0">
      <formula>E75</formula>
    </cfRule>
  </conditionalFormatting>
  <printOptions headings="false" gridLines="false" gridLinesSet="true" horizontalCentered="true" verticalCentered="true"/>
  <pageMargins left="0.39375" right="0.39375" top="0.39375" bottom="0.7875"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worksheet>
</file>

<file path=xl/worksheets/sheet5.xml><?xml version="1.0" encoding="utf-8"?>
<worksheet xmlns="http://schemas.openxmlformats.org/spreadsheetml/2006/main" xmlns:r="http://schemas.openxmlformats.org/officeDocument/2006/relationships">
  <sheetPr filterMode="false">
    <pageSetUpPr fitToPage="true"/>
  </sheetPr>
  <dimension ref="A1:P159"/>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3" topLeftCell="A4" activePane="bottomLeft" state="frozen"/>
      <selection pane="topLeft" activeCell="A1" activeCellId="0" sqref="A1"/>
      <selection pane="bottomLeft" activeCell="S26" activeCellId="0" sqref="S26"/>
    </sheetView>
  </sheetViews>
  <sheetFormatPr defaultRowHeight="12.75" zeroHeight="false" outlineLevelRow="0" outlineLevelCol="0"/>
  <cols>
    <col collapsed="false" customWidth="true" hidden="false" outlineLevel="0" max="1" min="1" style="10" width="24"/>
    <col collapsed="false" customWidth="false" hidden="false" outlineLevel="0" max="2" min="2" style="10" width="11.42"/>
    <col collapsed="false" customWidth="true" hidden="false" outlineLevel="0" max="3" min="3" style="10" width="29.14"/>
    <col collapsed="false" customWidth="false" hidden="false" outlineLevel="0" max="4" min="4" style="10" width="11.42"/>
    <col collapsed="false" customWidth="true" hidden="false" outlineLevel="0" max="5" min="5" style="10" width="5.43"/>
    <col collapsed="false" customWidth="true" hidden="false" outlineLevel="0" max="6" min="6" style="10" width="13.14"/>
    <col collapsed="false" customWidth="true" hidden="false" outlineLevel="0" max="7" min="7" style="10" width="0.57"/>
    <col collapsed="false" customWidth="false" hidden="true" outlineLevel="0" max="8" min="8" style="10" width="11.42"/>
    <col collapsed="false" customWidth="true" hidden="true" outlineLevel="0" max="9" min="9" style="10" width="17.41"/>
    <col collapsed="false" customWidth="true" hidden="true" outlineLevel="0" max="11" min="10" style="10" width="14.43"/>
    <col collapsed="false" customWidth="true" hidden="true" outlineLevel="0" max="14" min="12" style="10" width="11.57"/>
    <col collapsed="false" customWidth="false" hidden="true" outlineLevel="0" max="15" min="15" style="10" width="11.52"/>
    <col collapsed="false" customWidth="false" hidden="false" outlineLevel="0" max="1025" min="16" style="10" width="11.42"/>
  </cols>
  <sheetData>
    <row r="1" customFormat="false" ht="18.75" hidden="false" customHeight="true" outlineLevel="0" collapsed="false">
      <c r="A1" s="12" t="s">
        <v>3</v>
      </c>
      <c r="B1" s="12"/>
      <c r="C1" s="12"/>
      <c r="D1" s="12"/>
      <c r="E1" s="12"/>
      <c r="F1" s="12"/>
      <c r="G1" s="12"/>
      <c r="H1" s="12"/>
      <c r="I1" s="12"/>
      <c r="J1" s="12"/>
      <c r="K1" s="12"/>
      <c r="L1" s="12"/>
      <c r="M1" s="12"/>
      <c r="N1" s="12"/>
      <c r="O1" s="12"/>
      <c r="P1" s="12"/>
    </row>
    <row r="2" customFormat="false" ht="20.1" hidden="false" customHeight="true" outlineLevel="0" collapsed="false">
      <c r="A2" s="15" t="s">
        <v>4</v>
      </c>
      <c r="B2" s="15"/>
      <c r="C2" s="15"/>
      <c r="D2" s="15"/>
      <c r="E2" s="15"/>
      <c r="F2" s="15"/>
      <c r="G2" s="15"/>
      <c r="H2" s="15"/>
      <c r="I2" s="15"/>
      <c r="J2" s="15"/>
      <c r="K2" s="15"/>
      <c r="L2" s="15"/>
      <c r="M2" s="15"/>
      <c r="N2" s="15"/>
      <c r="O2" s="15"/>
      <c r="P2" s="15"/>
    </row>
    <row r="3" s="79" customFormat="true" ht="21.4" hidden="false" customHeight="true" outlineLevel="0" collapsed="false">
      <c r="A3" s="15" t="s">
        <v>76</v>
      </c>
      <c r="B3" s="15"/>
      <c r="C3" s="15"/>
      <c r="D3" s="15"/>
      <c r="E3" s="15"/>
      <c r="F3" s="15"/>
      <c r="G3" s="15"/>
      <c r="H3" s="15"/>
      <c r="I3" s="15"/>
      <c r="J3" s="15"/>
      <c r="K3" s="15"/>
      <c r="L3" s="15"/>
      <c r="M3" s="15"/>
      <c r="N3" s="15"/>
      <c r="O3" s="15"/>
      <c r="P3" s="15"/>
    </row>
    <row r="4" customFormat="false" ht="23.25" hidden="false" customHeight="true" outlineLevel="0" collapsed="false">
      <c r="A4" s="80"/>
      <c r="B4" s="81"/>
      <c r="C4" s="15"/>
      <c r="D4" s="15"/>
      <c r="E4" s="15"/>
      <c r="F4" s="15"/>
      <c r="G4" s="15"/>
    </row>
    <row r="5" s="71" customFormat="true" ht="15" hidden="false" customHeight="true" outlineLevel="0" collapsed="false">
      <c r="I5" s="82"/>
      <c r="J5" s="82"/>
    </row>
    <row r="6" customFormat="false" ht="20.25" hidden="false" customHeight="true" outlineLevel="0" collapsed="false">
      <c r="A6" s="71"/>
      <c r="B6" s="71"/>
      <c r="C6" s="71"/>
      <c r="D6" s="71"/>
      <c r="E6" s="71"/>
      <c r="F6" s="71"/>
      <c r="G6" s="71"/>
      <c r="I6" s="83"/>
      <c r="J6" s="84"/>
      <c r="K6" s="85"/>
      <c r="L6" s="85"/>
    </row>
    <row r="7" customFormat="false" ht="20.25" hidden="false" customHeight="true" outlineLevel="0" collapsed="false">
      <c r="A7" s="71"/>
      <c r="B7" s="71"/>
      <c r="C7" s="71"/>
      <c r="D7" s="71"/>
      <c r="E7" s="71"/>
      <c r="F7" s="71"/>
      <c r="G7" s="71"/>
      <c r="I7" s="86"/>
      <c r="J7" s="87"/>
      <c r="K7" s="87"/>
      <c r="L7" s="87"/>
    </row>
    <row r="8" customFormat="false" ht="20.25" hidden="false" customHeight="true" outlineLevel="0" collapsed="false">
      <c r="A8" s="71"/>
      <c r="B8" s="71"/>
      <c r="C8" s="71"/>
      <c r="D8" s="71"/>
      <c r="E8" s="71"/>
      <c r="F8" s="71"/>
      <c r="G8" s="71"/>
      <c r="I8" s="86"/>
      <c r="J8" s="87"/>
      <c r="K8" s="87"/>
      <c r="L8" s="87"/>
    </row>
    <row r="9" customFormat="false" ht="20.25" hidden="false" customHeight="true" outlineLevel="0" collapsed="false">
      <c r="A9" s="71"/>
      <c r="B9" s="71"/>
      <c r="C9" s="71"/>
      <c r="D9" s="71"/>
      <c r="E9" s="71"/>
      <c r="F9" s="71"/>
      <c r="G9" s="71"/>
      <c r="I9" s="86"/>
      <c r="J9" s="87"/>
      <c r="K9" s="87"/>
      <c r="L9" s="87"/>
    </row>
    <row r="10" customFormat="false" ht="20.25" hidden="false" customHeight="true" outlineLevel="0" collapsed="false">
      <c r="A10" s="71"/>
      <c r="B10" s="71"/>
      <c r="C10" s="71"/>
      <c r="D10" s="71"/>
      <c r="E10" s="71"/>
      <c r="F10" s="71"/>
      <c r="G10" s="71"/>
      <c r="I10" s="86"/>
      <c r="J10" s="87"/>
      <c r="K10" s="87"/>
      <c r="L10" s="87"/>
    </row>
    <row r="11" customFormat="false" ht="20.25" hidden="false" customHeight="true" outlineLevel="0" collapsed="false">
      <c r="A11" s="71"/>
      <c r="B11" s="71"/>
      <c r="C11" s="71"/>
      <c r="D11" s="71"/>
      <c r="E11" s="71"/>
      <c r="F11" s="71"/>
      <c r="G11" s="71"/>
      <c r="I11" s="86"/>
      <c r="J11" s="87"/>
      <c r="K11" s="87"/>
      <c r="L11" s="87"/>
    </row>
    <row r="12" customFormat="false" ht="20.25" hidden="false" customHeight="true" outlineLevel="0" collapsed="false">
      <c r="A12" s="71"/>
      <c r="B12" s="71"/>
      <c r="C12" s="71"/>
      <c r="D12" s="71"/>
      <c r="E12" s="71"/>
      <c r="F12" s="71"/>
      <c r="G12" s="71"/>
      <c r="I12" s="86"/>
      <c r="J12" s="87"/>
      <c r="K12" s="87"/>
      <c r="L12" s="87"/>
    </row>
    <row r="13" customFormat="false" ht="20.25" hidden="false" customHeight="true" outlineLevel="0" collapsed="false">
      <c r="A13" s="71"/>
      <c r="B13" s="71"/>
      <c r="C13" s="71"/>
      <c r="D13" s="71"/>
      <c r="E13" s="71"/>
      <c r="F13" s="71"/>
      <c r="G13" s="71"/>
      <c r="I13" s="86"/>
      <c r="J13" s="87"/>
      <c r="K13" s="87"/>
      <c r="L13" s="87"/>
    </row>
    <row r="14" customFormat="false" ht="20.25" hidden="false" customHeight="true" outlineLevel="0" collapsed="false">
      <c r="A14" s="71"/>
      <c r="B14" s="71"/>
      <c r="C14" s="71"/>
      <c r="D14" s="71"/>
      <c r="E14" s="71"/>
      <c r="F14" s="71"/>
      <c r="G14" s="71"/>
      <c r="I14" s="86"/>
      <c r="J14" s="87"/>
      <c r="K14" s="87"/>
      <c r="L14" s="87"/>
    </row>
    <row r="15" customFormat="false" ht="20.25" hidden="false" customHeight="true" outlineLevel="0" collapsed="false">
      <c r="A15" s="71"/>
      <c r="B15" s="71"/>
      <c r="C15" s="71"/>
      <c r="D15" s="71"/>
      <c r="E15" s="71"/>
      <c r="F15" s="71"/>
      <c r="G15" s="71"/>
      <c r="I15" s="86"/>
      <c r="J15" s="87"/>
      <c r="K15" s="87"/>
      <c r="L15" s="87"/>
    </row>
    <row r="16" customFormat="false" ht="20.25" hidden="false" customHeight="true" outlineLevel="0" collapsed="false">
      <c r="A16" s="71"/>
      <c r="B16" s="71"/>
      <c r="C16" s="71"/>
      <c r="D16" s="71"/>
      <c r="E16" s="71"/>
      <c r="F16" s="71"/>
      <c r="G16" s="71"/>
      <c r="I16" s="86"/>
      <c r="J16" s="87"/>
      <c r="K16" s="87"/>
      <c r="L16" s="87"/>
    </row>
    <row r="17" customFormat="false" ht="20.25" hidden="false" customHeight="true" outlineLevel="0" collapsed="false">
      <c r="A17" s="71"/>
      <c r="B17" s="71"/>
      <c r="C17" s="71"/>
      <c r="D17" s="71"/>
      <c r="E17" s="71"/>
      <c r="F17" s="71"/>
      <c r="G17" s="71"/>
      <c r="I17" s="86"/>
      <c r="J17" s="87"/>
      <c r="K17" s="87"/>
      <c r="L17" s="87"/>
    </row>
    <row r="18" customFormat="false" ht="20.25" hidden="false" customHeight="true" outlineLevel="0" collapsed="false">
      <c r="A18" s="71"/>
      <c r="B18" s="71"/>
      <c r="C18" s="71"/>
      <c r="D18" s="71"/>
      <c r="E18" s="71"/>
      <c r="F18" s="71"/>
      <c r="G18" s="71"/>
      <c r="I18" s="86"/>
      <c r="J18" s="87"/>
      <c r="K18" s="87"/>
      <c r="L18" s="87"/>
    </row>
    <row r="19" customFormat="false" ht="20.25" hidden="false" customHeight="true" outlineLevel="0" collapsed="false">
      <c r="A19" s="71"/>
      <c r="B19" s="71"/>
      <c r="C19" s="71"/>
      <c r="D19" s="71"/>
      <c r="E19" s="71"/>
      <c r="F19" s="71"/>
      <c r="G19" s="71"/>
      <c r="I19" s="86"/>
      <c r="J19" s="87"/>
      <c r="K19" s="87"/>
      <c r="L19" s="87"/>
    </row>
    <row r="20" customFormat="false" ht="20.25" hidden="false" customHeight="true" outlineLevel="0" collapsed="false">
      <c r="A20" s="71"/>
      <c r="B20" s="71"/>
      <c r="C20" s="71"/>
      <c r="D20" s="71"/>
      <c r="E20" s="71"/>
      <c r="F20" s="71"/>
      <c r="G20" s="71"/>
      <c r="I20" s="86"/>
      <c r="J20" s="87"/>
      <c r="K20" s="87"/>
      <c r="L20" s="87"/>
    </row>
    <row r="21" customFormat="false" ht="20.25" hidden="false" customHeight="true" outlineLevel="0" collapsed="false">
      <c r="A21" s="71"/>
      <c r="B21" s="71"/>
      <c r="C21" s="71"/>
      <c r="D21" s="71"/>
      <c r="E21" s="71"/>
      <c r="F21" s="71"/>
      <c r="G21" s="71"/>
      <c r="I21" s="86"/>
      <c r="J21" s="87"/>
      <c r="K21" s="87"/>
      <c r="L21" s="87"/>
    </row>
    <row r="22" customFormat="false" ht="20.25" hidden="false" customHeight="true" outlineLevel="0" collapsed="false">
      <c r="A22" s="71"/>
      <c r="B22" s="71"/>
      <c r="C22" s="71"/>
      <c r="D22" s="71"/>
      <c r="E22" s="71"/>
      <c r="F22" s="71"/>
      <c r="G22" s="71"/>
      <c r="I22" s="86"/>
      <c r="J22" s="87"/>
      <c r="K22" s="87"/>
      <c r="L22" s="87"/>
    </row>
    <row r="23" customFormat="false" ht="20.25" hidden="false" customHeight="true" outlineLevel="0" collapsed="false">
      <c r="A23" s="71"/>
      <c r="B23" s="71"/>
      <c r="C23" s="71"/>
      <c r="D23" s="71"/>
      <c r="E23" s="71"/>
      <c r="F23" s="71"/>
      <c r="G23" s="71"/>
      <c r="I23" s="86"/>
      <c r="J23" s="87"/>
      <c r="K23" s="87"/>
      <c r="L23" s="87"/>
    </row>
    <row r="24" customFormat="false" ht="20.25" hidden="false" customHeight="true" outlineLevel="0" collapsed="false">
      <c r="A24" s="71"/>
      <c r="B24" s="71"/>
      <c r="C24" s="71"/>
      <c r="D24" s="71"/>
      <c r="E24" s="71"/>
      <c r="F24" s="71"/>
      <c r="G24" s="71"/>
      <c r="I24" s="86"/>
      <c r="J24" s="87"/>
      <c r="K24" s="87"/>
      <c r="L24" s="87"/>
    </row>
    <row r="25" customFormat="false" ht="20.25" hidden="false" customHeight="true" outlineLevel="0" collapsed="false">
      <c r="A25" s="71"/>
      <c r="B25" s="71"/>
      <c r="C25" s="71"/>
      <c r="D25" s="71"/>
      <c r="E25" s="71"/>
      <c r="F25" s="71"/>
      <c r="G25" s="71"/>
      <c r="I25" s="86"/>
      <c r="J25" s="87"/>
      <c r="K25" s="87"/>
      <c r="L25" s="87"/>
    </row>
    <row r="26" customFormat="false" ht="20.25" hidden="false" customHeight="true" outlineLevel="0" collapsed="false">
      <c r="A26" s="71"/>
      <c r="B26" s="71"/>
      <c r="C26" s="71"/>
      <c r="D26" s="71"/>
      <c r="E26" s="71"/>
      <c r="F26" s="71"/>
      <c r="G26" s="71"/>
      <c r="I26" s="88"/>
      <c r="J26" s="89"/>
      <c r="K26" s="89"/>
      <c r="L26" s="89"/>
    </row>
    <row r="27" customFormat="false" ht="20.25" hidden="false" customHeight="true" outlineLevel="0" collapsed="false">
      <c r="A27" s="71"/>
      <c r="B27" s="71"/>
      <c r="C27" s="71"/>
      <c r="D27" s="71"/>
      <c r="E27" s="71"/>
      <c r="F27" s="71"/>
      <c r="G27" s="71"/>
    </row>
    <row r="28" customFormat="false" ht="20.25" hidden="false" customHeight="true" outlineLevel="0" collapsed="false">
      <c r="A28" s="71"/>
      <c r="B28" s="71"/>
      <c r="C28" s="71"/>
      <c r="D28" s="71"/>
      <c r="E28" s="71"/>
      <c r="F28" s="71"/>
      <c r="G28" s="71"/>
      <c r="J28" s="90"/>
      <c r="K28" s="90"/>
      <c r="L28" s="90"/>
    </row>
    <row r="29" customFormat="false" ht="20.25" hidden="false" customHeight="true" outlineLevel="0" collapsed="false">
      <c r="A29" s="71"/>
      <c r="B29" s="71"/>
      <c r="C29" s="71"/>
      <c r="D29" s="71"/>
      <c r="E29" s="71"/>
      <c r="F29" s="71"/>
      <c r="G29" s="71"/>
    </row>
    <row r="30" customFormat="false" ht="20.25" hidden="false" customHeight="true" outlineLevel="0" collapsed="false">
      <c r="A30" s="71"/>
      <c r="B30" s="71"/>
      <c r="C30" s="71"/>
      <c r="D30" s="71"/>
      <c r="E30" s="71"/>
      <c r="F30" s="71"/>
      <c r="G30" s="71"/>
    </row>
    <row r="31" customFormat="false" ht="20.25" hidden="false" customHeight="true" outlineLevel="0" collapsed="false">
      <c r="A31" s="71"/>
      <c r="B31" s="71"/>
      <c r="C31" s="71"/>
      <c r="D31" s="71"/>
      <c r="E31" s="71"/>
      <c r="F31" s="71"/>
      <c r="G31" s="71"/>
    </row>
    <row r="32" customFormat="false" ht="20.25" hidden="false" customHeight="true" outlineLevel="0" collapsed="false">
      <c r="A32" s="71"/>
      <c r="B32" s="71"/>
      <c r="C32" s="71"/>
      <c r="D32" s="71"/>
      <c r="E32" s="71"/>
      <c r="F32" s="71"/>
      <c r="G32" s="71"/>
    </row>
    <row r="33" customFormat="false" ht="20.25" hidden="false" customHeight="true" outlineLevel="0" collapsed="false">
      <c r="A33" s="71"/>
      <c r="B33" s="71"/>
      <c r="C33" s="71"/>
      <c r="D33" s="71"/>
      <c r="E33" s="71"/>
      <c r="F33" s="71"/>
      <c r="G33" s="71"/>
    </row>
    <row r="34" customFormat="false" ht="12.75" hidden="false" customHeight="false" outlineLevel="0" collapsed="false">
      <c r="A34" s="71"/>
      <c r="B34" s="71"/>
      <c r="C34" s="71"/>
      <c r="D34" s="71"/>
      <c r="E34" s="71"/>
      <c r="F34" s="71"/>
      <c r="G34" s="71"/>
    </row>
    <row r="35" customFormat="false" ht="12.75" hidden="false" customHeight="false" outlineLevel="0" collapsed="false">
      <c r="A35" s="71"/>
      <c r="B35" s="71"/>
      <c r="C35" s="71"/>
      <c r="D35" s="71"/>
      <c r="E35" s="71"/>
      <c r="F35" s="71"/>
      <c r="G35" s="71"/>
    </row>
    <row r="36" s="94" customFormat="true" ht="21.75" hidden="false" customHeight="true" outlineLevel="0" collapsed="false">
      <c r="A36" s="91"/>
      <c r="B36" s="92" t="s">
        <v>73</v>
      </c>
      <c r="C36" s="93" t="n">
        <v>342974</v>
      </c>
      <c r="D36" s="71"/>
      <c r="E36" s="91"/>
      <c r="F36" s="71"/>
      <c r="G36" s="91"/>
    </row>
    <row r="37" customFormat="false" ht="19.7" hidden="false" customHeight="true" outlineLevel="0" collapsed="false">
      <c r="D37" s="69"/>
      <c r="E37" s="69"/>
      <c r="F37" s="69"/>
      <c r="G37" s="70"/>
    </row>
    <row r="38" s="79" customFormat="true" ht="19.7" hidden="false" customHeight="true" outlineLevel="0" collapsed="false">
      <c r="A38" s="95" t="s">
        <v>74</v>
      </c>
      <c r="B38" s="95"/>
      <c r="C38" s="95"/>
      <c r="D38" s="96"/>
      <c r="E38" s="96"/>
      <c r="F38" s="96"/>
      <c r="G38" s="97"/>
    </row>
    <row r="39" s="79" customFormat="true" ht="19.7" hidden="false" customHeight="true" outlineLevel="0" collapsed="false">
      <c r="A39" s="98" t="s">
        <v>75</v>
      </c>
      <c r="B39" s="98"/>
      <c r="C39" s="98"/>
      <c r="D39" s="98"/>
      <c r="E39" s="98"/>
      <c r="F39" s="98"/>
      <c r="G39" s="98"/>
      <c r="H39" s="98"/>
      <c r="I39" s="98"/>
      <c r="J39" s="98"/>
      <c r="K39" s="98"/>
      <c r="L39" s="98"/>
      <c r="M39" s="98"/>
      <c r="N39" s="98"/>
      <c r="O39" s="98"/>
      <c r="P39" s="98"/>
    </row>
    <row r="40" s="79" customFormat="true" ht="19.7" hidden="false" customHeight="true" outlineLevel="0" collapsed="false">
      <c r="A40" s="98"/>
      <c r="B40" s="98"/>
      <c r="C40" s="98"/>
      <c r="D40" s="98"/>
      <c r="E40" s="98"/>
      <c r="F40" s="98"/>
      <c r="G40" s="98"/>
      <c r="H40" s="98"/>
      <c r="I40" s="98"/>
      <c r="J40" s="98"/>
      <c r="K40" s="98"/>
      <c r="L40" s="98"/>
      <c r="M40" s="98"/>
      <c r="N40" s="98"/>
      <c r="O40" s="98"/>
      <c r="P40" s="98"/>
    </row>
    <row r="41" s="79" customFormat="true" ht="15" hidden="false" customHeight="false" outlineLevel="0" collapsed="false">
      <c r="A41" s="95"/>
      <c r="B41" s="95"/>
      <c r="C41" s="95"/>
      <c r="D41" s="95"/>
      <c r="E41" s="95"/>
      <c r="F41" s="95"/>
      <c r="G41" s="95"/>
    </row>
    <row r="42" customFormat="false" ht="19.7" hidden="false" customHeight="true" outlineLevel="0" collapsed="false">
      <c r="A42" s="99"/>
      <c r="B42" s="99"/>
      <c r="C42" s="99"/>
      <c r="D42" s="99"/>
      <c r="E42" s="99"/>
      <c r="F42" s="99"/>
      <c r="G42" s="74"/>
    </row>
    <row r="43" customFormat="false" ht="19.7" hidden="false" customHeight="true" outlineLevel="0" collapsed="false">
      <c r="A43" s="99"/>
      <c r="B43" s="99"/>
      <c r="C43" s="99"/>
      <c r="D43" s="99"/>
      <c r="E43" s="99"/>
      <c r="F43" s="99"/>
      <c r="G43" s="74"/>
    </row>
    <row r="159" customFormat="false" ht="42" hidden="false" customHeight="false" outlineLevel="0" collapsed="false">
      <c r="C159" s="100"/>
    </row>
  </sheetData>
  <mergeCells count="6">
    <mergeCell ref="A1:P1"/>
    <mergeCell ref="A2:P2"/>
    <mergeCell ref="A3:P3"/>
    <mergeCell ref="C4:G4"/>
    <mergeCell ref="A39:P40"/>
    <mergeCell ref="A42:F43"/>
  </mergeCells>
  <conditionalFormatting sqref="J28:L28">
    <cfRule type="cellIs" priority="2" operator="equal" aboveAverage="0" equalAverage="0" bottom="0" percent="0" rank="0" text="" dxfId="1">
      <formula>J26</formula>
    </cfRule>
  </conditionalFormatting>
  <printOptions headings="false" gridLines="false" gridLinesSet="true" horizontalCentered="true" verticalCentered="true"/>
  <pageMargins left="0.39375" right="0.39375" top="0.39375" bottom="0.7875"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A1:AA90"/>
  <sheetViews>
    <sheetView showFormulas="false" showGridLines="false" showRowColHeaders="false" showZeros="true" rightToLeft="false" tabSelected="false" showOutlineSymbols="true" defaultGridColor="true" view="normal" topLeftCell="A4" colorId="64" zoomScale="100" zoomScaleNormal="100" zoomScalePageLayoutView="100" workbookViewId="0">
      <pane xSplit="0" ySplit="7" topLeftCell="A73" activePane="bottomLeft" state="frozen"/>
      <selection pane="topLeft" activeCell="A4" activeCellId="0" sqref="A4"/>
      <selection pane="bottomLeft" activeCell="R68" activeCellId="0" sqref="R68"/>
    </sheetView>
  </sheetViews>
  <sheetFormatPr defaultRowHeight="12.75" zeroHeight="false" outlineLevelRow="0" outlineLevelCol="0"/>
  <cols>
    <col collapsed="false" customWidth="true" hidden="true" outlineLevel="0" max="1" min="1" style="10" width="16.57"/>
    <col collapsed="false" customWidth="true" hidden="false" outlineLevel="0" max="2" min="2" style="10" width="1.58"/>
    <col collapsed="false" customWidth="true" hidden="false" outlineLevel="0" max="3" min="3" style="10" width="7.29"/>
    <col collapsed="false" customWidth="true" hidden="false" outlineLevel="0" max="4" min="4" style="10" width="25.57"/>
    <col collapsed="false" customWidth="true" hidden="false" outlineLevel="0" max="6" min="5" style="10" width="12.14"/>
    <col collapsed="false" customWidth="true" hidden="false" outlineLevel="0" max="7" min="7" style="10" width="12.42"/>
    <col collapsed="false" customWidth="true" hidden="false" outlineLevel="0" max="8" min="8" style="10" width="13.02"/>
    <col collapsed="false" customWidth="true" hidden="false" outlineLevel="0" max="9" min="9" style="10" width="12.42"/>
    <col collapsed="false" customWidth="true" hidden="false" outlineLevel="0" max="10" min="10" style="10" width="10.42"/>
    <col collapsed="false" customWidth="true" hidden="false" outlineLevel="0" max="11" min="11" style="10" width="12.14"/>
    <col collapsed="false" customWidth="true" hidden="false" outlineLevel="0" max="12" min="12" style="10" width="10.42"/>
    <col collapsed="false" customWidth="true" hidden="false" outlineLevel="0" max="13" min="13" style="10" width="14.01"/>
    <col collapsed="false" customWidth="false" hidden="false" outlineLevel="0" max="15" min="14" style="10" width="11.42"/>
    <col collapsed="false" customWidth="true" hidden="false" outlineLevel="0" max="16" min="16" style="10" width="14.01"/>
    <col collapsed="false" customWidth="false" hidden="false" outlineLevel="0" max="1025" min="17" style="10" width="11.42"/>
  </cols>
  <sheetData>
    <row r="1" customFormat="false" ht="15.75" hidden="true" customHeight="true" outlineLevel="0" collapsed="false"/>
    <row r="2" customFormat="false" ht="15.75" hidden="true" customHeight="true" outlineLevel="0" collapsed="false"/>
    <row r="3" customFormat="false" ht="12.75" hidden="true" customHeight="false" outlineLevel="0" collapsed="false"/>
    <row r="4" s="101" customFormat="true" ht="18.95" hidden="false" customHeight="true" outlineLevel="0" collapsed="false">
      <c r="D4" s="102" t="s">
        <v>77</v>
      </c>
      <c r="E4" s="102"/>
      <c r="F4" s="102"/>
      <c r="G4" s="102"/>
      <c r="H4" s="102"/>
      <c r="I4" s="102"/>
      <c r="J4" s="102"/>
      <c r="K4" s="102"/>
      <c r="L4" s="102"/>
      <c r="M4" s="102"/>
      <c r="N4" s="102"/>
      <c r="O4" s="103"/>
    </row>
    <row r="5" s="101" customFormat="true" ht="19.7" hidden="false" customHeight="true" outlineLevel="0" collapsed="false">
      <c r="D5" s="104" t="s">
        <v>78</v>
      </c>
      <c r="E5" s="104"/>
      <c r="F5" s="104"/>
      <c r="G5" s="104"/>
      <c r="H5" s="104"/>
      <c r="I5" s="104"/>
      <c r="J5" s="104"/>
      <c r="K5" s="104"/>
      <c r="L5" s="104"/>
      <c r="M5" s="104"/>
      <c r="N5" s="104"/>
      <c r="O5" s="105"/>
    </row>
    <row r="6" s="101" customFormat="true" ht="18.75" hidden="false" customHeight="false" outlineLevel="0" collapsed="false">
      <c r="D6" s="104" t="s">
        <v>79</v>
      </c>
      <c r="E6" s="104"/>
      <c r="F6" s="104"/>
      <c r="G6" s="104"/>
      <c r="H6" s="104"/>
      <c r="I6" s="104"/>
      <c r="J6" s="104"/>
      <c r="K6" s="104"/>
      <c r="L6" s="104"/>
      <c r="M6" s="104"/>
      <c r="N6" s="104"/>
      <c r="O6" s="103"/>
    </row>
    <row r="7" s="106" customFormat="true" ht="18.6" hidden="false" customHeight="true" outlineLevel="0" collapsed="false">
      <c r="D7" s="107" t="s">
        <v>80</v>
      </c>
      <c r="E7" s="107"/>
      <c r="F7" s="107"/>
      <c r="G7" s="107"/>
      <c r="H7" s="107"/>
      <c r="I7" s="107"/>
      <c r="J7" s="107"/>
      <c r="K7" s="107"/>
      <c r="L7" s="107"/>
      <c r="M7" s="107"/>
      <c r="N7" s="107"/>
      <c r="O7" s="108"/>
    </row>
    <row r="8" s="106" customFormat="true" ht="4.7" hidden="false" customHeight="true" outlineLevel="0" collapsed="false">
      <c r="E8" s="17"/>
      <c r="F8" s="17"/>
      <c r="G8" s="17"/>
      <c r="H8" s="17"/>
      <c r="I8" s="17"/>
      <c r="J8" s="17"/>
      <c r="K8" s="17"/>
      <c r="L8" s="17"/>
    </row>
    <row r="9" s="109" customFormat="true" ht="17.85" hidden="false" customHeight="true" outlineLevel="0" collapsed="false">
      <c r="C9" s="27" t="s">
        <v>6</v>
      </c>
      <c r="D9" s="110"/>
      <c r="E9" s="111" t="s">
        <v>81</v>
      </c>
      <c r="F9" s="111"/>
      <c r="G9" s="111"/>
      <c r="H9" s="111"/>
      <c r="I9" s="30" t="s">
        <v>82</v>
      </c>
      <c r="J9" s="30"/>
      <c r="K9" s="30"/>
      <c r="L9" s="30"/>
      <c r="M9" s="112" t="s">
        <v>83</v>
      </c>
      <c r="N9" s="112"/>
    </row>
    <row r="10" s="113" customFormat="true" ht="40.9" hidden="false" customHeight="true" outlineLevel="0" collapsed="false">
      <c r="C10" s="27"/>
      <c r="D10" s="114"/>
      <c r="E10" s="115" t="s">
        <v>84</v>
      </c>
      <c r="F10" s="116" t="s">
        <v>85</v>
      </c>
      <c r="G10" s="116" t="s">
        <v>86</v>
      </c>
      <c r="H10" s="115" t="s">
        <v>85</v>
      </c>
      <c r="I10" s="117" t="s">
        <v>84</v>
      </c>
      <c r="J10" s="118" t="s">
        <v>85</v>
      </c>
      <c r="K10" s="117" t="s">
        <v>86</v>
      </c>
      <c r="L10" s="119" t="s">
        <v>85</v>
      </c>
      <c r="M10" s="120" t="s">
        <v>87</v>
      </c>
      <c r="N10" s="121" t="s">
        <v>85</v>
      </c>
    </row>
    <row r="11" s="20" customFormat="true" ht="15.75" hidden="false" customHeight="true" outlineLevel="0" collapsed="false">
      <c r="A11" s="113"/>
      <c r="B11" s="113"/>
      <c r="C11" s="36"/>
      <c r="D11" s="122" t="s">
        <v>11</v>
      </c>
      <c r="E11" s="37" t="n">
        <v>31691</v>
      </c>
      <c r="F11" s="123" t="n">
        <v>112.34347291029</v>
      </c>
      <c r="G11" s="37" t="n">
        <v>110</v>
      </c>
      <c r="H11" s="123" t="n">
        <v>87.7</v>
      </c>
      <c r="I11" s="37" t="n">
        <v>50</v>
      </c>
      <c r="J11" s="123" t="n">
        <v>42.22</v>
      </c>
      <c r="K11" s="37" t="n">
        <v>0</v>
      </c>
      <c r="L11" s="123"/>
      <c r="M11" s="37" t="n">
        <v>112</v>
      </c>
      <c r="N11" s="123" t="n">
        <v>22.25</v>
      </c>
      <c r="O11" s="41"/>
      <c r="P11" s="124"/>
      <c r="Q11" s="35"/>
      <c r="R11" s="35"/>
      <c r="S11" s="35"/>
      <c r="T11" s="35"/>
    </row>
    <row r="12" customFormat="false" ht="15.75" hidden="false" customHeight="false" outlineLevel="0" collapsed="false">
      <c r="A12" s="113"/>
      <c r="B12" s="113"/>
      <c r="C12" s="46" t="n">
        <v>4</v>
      </c>
      <c r="D12" s="125" t="s">
        <v>12</v>
      </c>
      <c r="E12" s="48" t="n">
        <v>3088</v>
      </c>
      <c r="F12" s="126" t="n">
        <v>111.857836787565</v>
      </c>
      <c r="G12" s="48" t="n">
        <v>4</v>
      </c>
      <c r="H12" s="126" t="n">
        <v>102.25</v>
      </c>
      <c r="I12" s="48" t="n">
        <v>8</v>
      </c>
      <c r="J12" s="126" t="n">
        <v>42</v>
      </c>
      <c r="K12" s="48" t="n">
        <v>0</v>
      </c>
      <c r="L12" s="126"/>
      <c r="M12" s="48" t="n">
        <v>4</v>
      </c>
      <c r="N12" s="126" t="n">
        <v>14</v>
      </c>
      <c r="O12" s="75"/>
      <c r="P12" s="78"/>
      <c r="Q12" s="35"/>
      <c r="R12" s="35"/>
      <c r="S12" s="35"/>
      <c r="T12" s="35"/>
    </row>
    <row r="13" customFormat="false" ht="15.75" hidden="false" customHeight="false" outlineLevel="0" collapsed="false">
      <c r="A13" s="113"/>
      <c r="B13" s="113"/>
      <c r="C13" s="46" t="n">
        <v>11</v>
      </c>
      <c r="D13" s="125" t="s">
        <v>13</v>
      </c>
      <c r="E13" s="48" t="n">
        <v>3837</v>
      </c>
      <c r="F13" s="126" t="n">
        <v>112.562939796716</v>
      </c>
      <c r="G13" s="48" t="n">
        <v>21</v>
      </c>
      <c r="H13" s="126" t="n">
        <v>88.6666666666667</v>
      </c>
      <c r="I13" s="48" t="n">
        <v>8</v>
      </c>
      <c r="J13" s="126" t="n">
        <v>40.75</v>
      </c>
      <c r="K13" s="48" t="n">
        <v>0</v>
      </c>
      <c r="L13" s="126"/>
      <c r="M13" s="48" t="n">
        <v>23</v>
      </c>
      <c r="N13" s="126" t="n">
        <v>22.5217391304348</v>
      </c>
      <c r="O13" s="75"/>
      <c r="P13" s="78"/>
      <c r="Q13" s="127"/>
      <c r="R13" s="127"/>
      <c r="S13" s="127"/>
      <c r="T13" s="127"/>
      <c r="U13" s="71"/>
      <c r="V13" s="71"/>
      <c r="W13" s="71"/>
      <c r="X13" s="71"/>
      <c r="Y13" s="71"/>
      <c r="Z13" s="71"/>
      <c r="AA13" s="71"/>
    </row>
    <row r="14" customFormat="false" ht="15.75" hidden="false" customHeight="false" outlineLevel="0" collapsed="false">
      <c r="A14" s="113"/>
      <c r="B14" s="113"/>
      <c r="C14" s="46" t="n">
        <v>14</v>
      </c>
      <c r="D14" s="125" t="s">
        <v>14</v>
      </c>
      <c r="E14" s="48" t="n">
        <v>3028</v>
      </c>
      <c r="F14" s="126" t="n">
        <v>112.190885072655</v>
      </c>
      <c r="G14" s="48" t="n">
        <v>10</v>
      </c>
      <c r="H14" s="126" t="n">
        <v>82.6</v>
      </c>
      <c r="I14" s="48" t="n">
        <v>4</v>
      </c>
      <c r="J14" s="126" t="n">
        <v>42</v>
      </c>
      <c r="K14" s="48" t="n">
        <v>0</v>
      </c>
      <c r="L14" s="126"/>
      <c r="M14" s="48" t="n">
        <v>9</v>
      </c>
      <c r="N14" s="126" t="n">
        <v>29.5555555555556</v>
      </c>
      <c r="O14" s="75"/>
      <c r="P14" s="78"/>
      <c r="Q14" s="128"/>
      <c r="R14" s="129"/>
      <c r="S14" s="128"/>
      <c r="T14" s="129"/>
      <c r="U14" s="128"/>
      <c r="V14" s="129"/>
      <c r="W14" s="128"/>
      <c r="X14" s="129"/>
      <c r="Y14" s="128"/>
      <c r="Z14" s="129"/>
      <c r="AA14" s="71"/>
    </row>
    <row r="15" customFormat="false" ht="15.75" hidden="false" customHeight="false" outlineLevel="0" collapsed="false">
      <c r="A15" s="113"/>
      <c r="B15" s="113"/>
      <c r="C15" s="46" t="n">
        <v>18</v>
      </c>
      <c r="D15" s="125" t="s">
        <v>15</v>
      </c>
      <c r="E15" s="48" t="n">
        <v>3417</v>
      </c>
      <c r="F15" s="126" t="n">
        <v>112.680128767925</v>
      </c>
      <c r="G15" s="48" t="n">
        <v>10</v>
      </c>
      <c r="H15" s="126" t="n">
        <v>88.9</v>
      </c>
      <c r="I15" s="48" t="n">
        <v>8</v>
      </c>
      <c r="J15" s="126" t="n">
        <v>43.75</v>
      </c>
      <c r="K15" s="48" t="n">
        <v>0</v>
      </c>
      <c r="L15" s="126"/>
      <c r="M15" s="48" t="n">
        <v>10</v>
      </c>
      <c r="N15" s="126" t="n">
        <v>19.6</v>
      </c>
      <c r="O15" s="75"/>
      <c r="P15" s="78"/>
      <c r="Q15" s="130"/>
      <c r="R15" s="131"/>
      <c r="S15" s="130"/>
      <c r="T15" s="131"/>
      <c r="U15" s="130"/>
      <c r="V15" s="131"/>
      <c r="W15" s="130"/>
      <c r="X15" s="131"/>
      <c r="Y15" s="130"/>
      <c r="Z15" s="131"/>
      <c r="AA15" s="71"/>
    </row>
    <row r="16" customFormat="false" ht="15.75" hidden="false" customHeight="false" outlineLevel="0" collapsed="false">
      <c r="A16" s="113"/>
      <c r="B16" s="113"/>
      <c r="C16" s="46" t="n">
        <v>21</v>
      </c>
      <c r="D16" s="125" t="s">
        <v>16</v>
      </c>
      <c r="E16" s="48" t="n">
        <v>2216</v>
      </c>
      <c r="F16" s="126" t="n">
        <v>112.51083032491</v>
      </c>
      <c r="G16" s="48" t="n">
        <v>11</v>
      </c>
      <c r="H16" s="126" t="n">
        <v>91.1818181818182</v>
      </c>
      <c r="I16" s="48" t="n">
        <v>6</v>
      </c>
      <c r="J16" s="126" t="n">
        <v>42</v>
      </c>
      <c r="K16" s="48" t="n">
        <v>0</v>
      </c>
      <c r="L16" s="126"/>
      <c r="M16" s="48" t="n">
        <v>12</v>
      </c>
      <c r="N16" s="126" t="n">
        <v>22.75</v>
      </c>
      <c r="O16" s="75"/>
      <c r="P16" s="78"/>
      <c r="Q16" s="130"/>
      <c r="R16" s="131"/>
      <c r="S16" s="130"/>
      <c r="T16" s="131"/>
      <c r="U16" s="130"/>
      <c r="V16" s="131"/>
      <c r="W16" s="130"/>
      <c r="X16" s="131"/>
      <c r="Y16" s="130"/>
      <c r="Z16" s="131"/>
      <c r="AA16" s="71"/>
    </row>
    <row r="17" customFormat="false" ht="15.75" hidden="false" customHeight="false" outlineLevel="0" collapsed="false">
      <c r="A17" s="113"/>
      <c r="B17" s="113"/>
      <c r="C17" s="46" t="n">
        <v>23</v>
      </c>
      <c r="D17" s="125" t="s">
        <v>17</v>
      </c>
      <c r="E17" s="48" t="n">
        <v>2320</v>
      </c>
      <c r="F17" s="126" t="n">
        <v>112.117672413793</v>
      </c>
      <c r="G17" s="48" t="n">
        <v>5</v>
      </c>
      <c r="H17" s="126" t="n">
        <v>86.8</v>
      </c>
      <c r="I17" s="48" t="n">
        <v>0</v>
      </c>
      <c r="J17" s="126"/>
      <c r="K17" s="48" t="n">
        <v>0</v>
      </c>
      <c r="L17" s="126"/>
      <c r="M17" s="48" t="n">
        <v>5</v>
      </c>
      <c r="N17" s="126" t="n">
        <v>25.2</v>
      </c>
      <c r="O17" s="75"/>
      <c r="P17" s="78"/>
      <c r="Q17" s="130"/>
      <c r="R17" s="131"/>
      <c r="S17" s="130"/>
      <c r="T17" s="131"/>
      <c r="U17" s="130"/>
      <c r="V17" s="131"/>
      <c r="W17" s="130"/>
      <c r="X17" s="131"/>
      <c r="Y17" s="130"/>
      <c r="Z17" s="131"/>
      <c r="AA17" s="71"/>
    </row>
    <row r="18" customFormat="false" ht="15.75" hidden="false" customHeight="false" outlineLevel="0" collapsed="false">
      <c r="A18" s="113"/>
      <c r="B18" s="113"/>
      <c r="C18" s="46" t="n">
        <v>29</v>
      </c>
      <c r="D18" s="125" t="s">
        <v>18</v>
      </c>
      <c r="E18" s="48" t="n">
        <v>5792</v>
      </c>
      <c r="F18" s="126" t="n">
        <v>112.045407458564</v>
      </c>
      <c r="G18" s="48" t="n">
        <v>24</v>
      </c>
      <c r="H18" s="126" t="n">
        <v>85.5833333333333</v>
      </c>
      <c r="I18" s="48" t="n">
        <v>6</v>
      </c>
      <c r="J18" s="126" t="n">
        <v>42</v>
      </c>
      <c r="K18" s="48" t="n">
        <v>0</v>
      </c>
      <c r="L18" s="126"/>
      <c r="M18" s="48" t="n">
        <v>23</v>
      </c>
      <c r="N18" s="126" t="n">
        <v>21</v>
      </c>
      <c r="O18" s="75"/>
      <c r="P18" s="78"/>
      <c r="Q18" s="130"/>
      <c r="R18" s="131"/>
      <c r="S18" s="130"/>
      <c r="T18" s="131"/>
      <c r="U18" s="130"/>
      <c r="V18" s="131"/>
      <c r="W18" s="130"/>
      <c r="X18" s="131"/>
      <c r="Y18" s="130"/>
      <c r="Z18" s="131"/>
      <c r="AA18" s="71"/>
    </row>
    <row r="19" customFormat="false" ht="15.75" hidden="false" customHeight="false" outlineLevel="0" collapsed="false">
      <c r="A19" s="113"/>
      <c r="B19" s="113"/>
      <c r="C19" s="46" t="n">
        <v>41</v>
      </c>
      <c r="D19" s="125" t="s">
        <v>19</v>
      </c>
      <c r="E19" s="48" t="n">
        <v>7993</v>
      </c>
      <c r="F19" s="126" t="n">
        <v>112.574752908795</v>
      </c>
      <c r="G19" s="48" t="n">
        <v>25</v>
      </c>
      <c r="H19" s="126" t="n">
        <v>86.8</v>
      </c>
      <c r="I19" s="48" t="n">
        <v>10</v>
      </c>
      <c r="J19" s="126" t="n">
        <v>42.7</v>
      </c>
      <c r="K19" s="48" t="n">
        <v>0</v>
      </c>
      <c r="L19" s="126"/>
      <c r="M19" s="48" t="n">
        <v>26</v>
      </c>
      <c r="N19" s="126" t="n">
        <v>22.0769230769231</v>
      </c>
      <c r="O19" s="75"/>
      <c r="P19" s="78"/>
      <c r="Q19" s="130"/>
      <c r="R19" s="131"/>
      <c r="S19" s="130"/>
      <c r="T19" s="131"/>
      <c r="U19" s="130"/>
      <c r="V19" s="131"/>
      <c r="W19" s="130"/>
      <c r="X19" s="131"/>
      <c r="Y19" s="130"/>
      <c r="Z19" s="131"/>
      <c r="AA19" s="71"/>
    </row>
    <row r="20" s="20" customFormat="true" ht="15.75" hidden="false" customHeight="false" outlineLevel="0" collapsed="false">
      <c r="A20" s="113"/>
      <c r="B20" s="113"/>
      <c r="C20" s="54"/>
      <c r="D20" s="132" t="s">
        <v>20</v>
      </c>
      <c r="E20" s="56" t="n">
        <v>4742</v>
      </c>
      <c r="F20" s="133" t="n">
        <v>111.985870940531</v>
      </c>
      <c r="G20" s="56" t="n">
        <v>27</v>
      </c>
      <c r="H20" s="133" t="n">
        <v>80.1481481481482</v>
      </c>
      <c r="I20" s="56" t="n">
        <v>4</v>
      </c>
      <c r="J20" s="133" t="n">
        <v>42</v>
      </c>
      <c r="K20" s="56" t="n">
        <v>0</v>
      </c>
      <c r="L20" s="133"/>
      <c r="M20" s="56" t="n">
        <v>29</v>
      </c>
      <c r="N20" s="133" t="n">
        <v>24.6896551724138</v>
      </c>
      <c r="O20" s="41"/>
      <c r="P20" s="124"/>
      <c r="Q20" s="130"/>
      <c r="R20" s="131"/>
      <c r="S20" s="130"/>
      <c r="T20" s="131"/>
      <c r="U20" s="130"/>
      <c r="V20" s="131"/>
      <c r="W20" s="130"/>
      <c r="X20" s="131"/>
      <c r="Y20" s="130"/>
      <c r="Z20" s="131"/>
      <c r="AA20" s="134"/>
    </row>
    <row r="21" customFormat="false" ht="15.75" hidden="false" customHeight="false" outlineLevel="0" collapsed="false">
      <c r="A21" s="113"/>
      <c r="B21" s="113"/>
      <c r="C21" s="58" t="n">
        <v>22</v>
      </c>
      <c r="D21" s="125" t="s">
        <v>21</v>
      </c>
      <c r="E21" s="48" t="n">
        <v>813</v>
      </c>
      <c r="F21" s="126" t="n">
        <v>112.020910209102</v>
      </c>
      <c r="G21" s="48" t="n">
        <v>4</v>
      </c>
      <c r="H21" s="126" t="n">
        <v>87.5</v>
      </c>
      <c r="I21" s="48" t="n">
        <v>0</v>
      </c>
      <c r="J21" s="126"/>
      <c r="K21" s="48" t="n">
        <v>0</v>
      </c>
      <c r="L21" s="126"/>
      <c r="M21" s="48" t="n">
        <v>4</v>
      </c>
      <c r="N21" s="126" t="n">
        <v>29.75</v>
      </c>
      <c r="O21" s="75"/>
      <c r="P21" s="78"/>
      <c r="Q21" s="130"/>
      <c r="R21" s="131"/>
      <c r="S21" s="130"/>
      <c r="T21" s="131"/>
      <c r="U21" s="130"/>
      <c r="V21" s="131"/>
      <c r="W21" s="130"/>
      <c r="X21" s="131"/>
      <c r="Y21" s="130"/>
      <c r="Z21" s="131"/>
      <c r="AA21" s="71"/>
    </row>
    <row r="22" customFormat="false" ht="15.75" hidden="false" customHeight="false" outlineLevel="0" collapsed="false">
      <c r="A22" s="113"/>
      <c r="B22" s="113"/>
      <c r="C22" s="58" t="n">
        <v>40</v>
      </c>
      <c r="D22" s="125" t="s">
        <v>22</v>
      </c>
      <c r="E22" s="48" t="n">
        <v>469</v>
      </c>
      <c r="F22" s="126" t="n">
        <v>112.371002132196</v>
      </c>
      <c r="G22" s="48" t="n">
        <v>3</v>
      </c>
      <c r="H22" s="126" t="n">
        <v>72.3333333333333</v>
      </c>
      <c r="I22" s="48" t="n">
        <v>1</v>
      </c>
      <c r="J22" s="126" t="n">
        <v>42</v>
      </c>
      <c r="K22" s="48" t="n">
        <v>0</v>
      </c>
      <c r="L22" s="126"/>
      <c r="M22" s="48" t="n">
        <v>3</v>
      </c>
      <c r="N22" s="126" t="n">
        <v>23.3333333333333</v>
      </c>
      <c r="O22" s="75"/>
      <c r="P22" s="78"/>
      <c r="Q22" s="130"/>
      <c r="R22" s="131"/>
      <c r="S22" s="130"/>
      <c r="T22" s="131"/>
      <c r="U22" s="130"/>
      <c r="V22" s="131"/>
      <c r="W22" s="130"/>
      <c r="X22" s="131"/>
      <c r="Y22" s="130"/>
      <c r="Z22" s="131"/>
      <c r="AA22" s="71"/>
    </row>
    <row r="23" customFormat="false" ht="15.75" hidden="false" customHeight="false" outlineLevel="0" collapsed="false">
      <c r="A23" s="113"/>
      <c r="B23" s="113"/>
      <c r="C23" s="58" t="n">
        <v>50</v>
      </c>
      <c r="D23" s="125" t="s">
        <v>23</v>
      </c>
      <c r="E23" s="48" t="n">
        <v>3460</v>
      </c>
      <c r="F23" s="126" t="n">
        <v>111.925433526012</v>
      </c>
      <c r="G23" s="48" t="n">
        <v>20</v>
      </c>
      <c r="H23" s="126" t="n">
        <v>79.85</v>
      </c>
      <c r="I23" s="48" t="n">
        <v>3</v>
      </c>
      <c r="J23" s="126" t="n">
        <v>42</v>
      </c>
      <c r="K23" s="48" t="n">
        <v>0</v>
      </c>
      <c r="L23" s="126"/>
      <c r="M23" s="48" t="n">
        <v>22</v>
      </c>
      <c r="N23" s="126" t="n">
        <v>23.9545454545455</v>
      </c>
      <c r="O23" s="75"/>
      <c r="P23" s="78"/>
      <c r="Q23" s="128"/>
      <c r="R23" s="129"/>
      <c r="S23" s="128"/>
      <c r="T23" s="129"/>
      <c r="U23" s="128"/>
      <c r="V23" s="129"/>
      <c r="W23" s="128"/>
      <c r="X23" s="129"/>
      <c r="Y23" s="128"/>
      <c r="Z23" s="129"/>
      <c r="AA23" s="71"/>
    </row>
    <row r="24" s="20" customFormat="true" ht="15.75" hidden="false" customHeight="false" outlineLevel="0" collapsed="false">
      <c r="A24" s="113"/>
      <c r="B24" s="113"/>
      <c r="C24" s="54" t="n">
        <v>33</v>
      </c>
      <c r="D24" s="132" t="s">
        <v>24</v>
      </c>
      <c r="E24" s="56" t="n">
        <v>2381</v>
      </c>
      <c r="F24" s="133" t="n">
        <v>112.217975640487</v>
      </c>
      <c r="G24" s="56" t="n">
        <v>18</v>
      </c>
      <c r="H24" s="133" t="n">
        <v>85.7777777777778</v>
      </c>
      <c r="I24" s="56" t="n">
        <v>1</v>
      </c>
      <c r="J24" s="133" t="n">
        <v>56</v>
      </c>
      <c r="K24" s="56" t="n">
        <v>0</v>
      </c>
      <c r="L24" s="133"/>
      <c r="M24" s="56" t="n">
        <v>19</v>
      </c>
      <c r="N24" s="133" t="n">
        <v>33.4736842105263</v>
      </c>
      <c r="O24" s="41"/>
      <c r="P24" s="124"/>
      <c r="Q24" s="130"/>
      <c r="R24" s="131"/>
      <c r="S24" s="130"/>
      <c r="T24" s="131"/>
      <c r="U24" s="130"/>
      <c r="V24" s="131"/>
      <c r="W24" s="130"/>
      <c r="X24" s="131"/>
      <c r="Y24" s="130"/>
      <c r="Z24" s="131"/>
      <c r="AA24" s="134"/>
    </row>
    <row r="25" s="20" customFormat="true" ht="15.75" hidden="false" customHeight="false" outlineLevel="0" collapsed="false">
      <c r="A25" s="113"/>
      <c r="B25" s="113"/>
      <c r="C25" s="59" t="n">
        <v>7</v>
      </c>
      <c r="D25" s="132" t="s">
        <v>25</v>
      </c>
      <c r="E25" s="56" t="n">
        <v>4759</v>
      </c>
      <c r="F25" s="133" t="n">
        <v>111.519646984661</v>
      </c>
      <c r="G25" s="56" t="n">
        <v>16</v>
      </c>
      <c r="H25" s="133" t="n">
        <v>81.125</v>
      </c>
      <c r="I25" s="56" t="n">
        <v>2</v>
      </c>
      <c r="J25" s="133" t="n">
        <v>42</v>
      </c>
      <c r="K25" s="56" t="n">
        <v>1</v>
      </c>
      <c r="L25" s="133" t="n">
        <v>42</v>
      </c>
      <c r="M25" s="56" t="n">
        <v>21</v>
      </c>
      <c r="N25" s="133" t="n">
        <v>33.4285714285714</v>
      </c>
      <c r="O25" s="41"/>
      <c r="P25" s="124"/>
      <c r="Q25" s="130"/>
      <c r="R25" s="131"/>
      <c r="S25" s="130"/>
      <c r="T25" s="131"/>
      <c r="U25" s="130"/>
      <c r="V25" s="131"/>
      <c r="W25" s="130"/>
      <c r="X25" s="131"/>
      <c r="Y25" s="130"/>
      <c r="Z25" s="131"/>
      <c r="AA25" s="134"/>
    </row>
    <row r="26" s="20" customFormat="true" ht="15.75" hidden="false" customHeight="false" outlineLevel="0" collapsed="false">
      <c r="A26" s="113"/>
      <c r="B26" s="113"/>
      <c r="C26" s="54"/>
      <c r="D26" s="132" t="s">
        <v>26</v>
      </c>
      <c r="E26" s="56" t="n">
        <v>6234</v>
      </c>
      <c r="F26" s="133" t="n">
        <v>112.714308630093</v>
      </c>
      <c r="G26" s="56" t="n">
        <v>31</v>
      </c>
      <c r="H26" s="133" t="n">
        <v>82.3225806451613</v>
      </c>
      <c r="I26" s="56" t="n">
        <v>8</v>
      </c>
      <c r="J26" s="133" t="n">
        <v>43.75</v>
      </c>
      <c r="K26" s="56" t="n">
        <v>0</v>
      </c>
      <c r="L26" s="133"/>
      <c r="M26" s="56" t="n">
        <v>31</v>
      </c>
      <c r="N26" s="133" t="n">
        <v>20.8064516129032</v>
      </c>
      <c r="O26" s="41"/>
      <c r="P26" s="124"/>
      <c r="Q26" s="130"/>
      <c r="R26" s="131"/>
      <c r="S26" s="130"/>
      <c r="T26" s="131"/>
      <c r="U26" s="130"/>
      <c r="V26" s="131"/>
      <c r="W26" s="130"/>
      <c r="X26" s="131"/>
      <c r="Y26" s="130"/>
      <c r="Z26" s="131"/>
      <c r="AA26" s="134"/>
    </row>
    <row r="27" customFormat="false" ht="15.75" hidden="false" customHeight="false" outlineLevel="0" collapsed="false">
      <c r="A27" s="113"/>
      <c r="B27" s="113"/>
      <c r="C27" s="58" t="n">
        <v>35</v>
      </c>
      <c r="D27" s="125" t="s">
        <v>27</v>
      </c>
      <c r="E27" s="48" t="n">
        <v>3312</v>
      </c>
      <c r="F27" s="126" t="n">
        <v>112.849335748792</v>
      </c>
      <c r="G27" s="48" t="n">
        <v>19</v>
      </c>
      <c r="H27" s="126" t="n">
        <v>86.0526315789474</v>
      </c>
      <c r="I27" s="48" t="n">
        <v>4</v>
      </c>
      <c r="J27" s="126" t="n">
        <v>45.5</v>
      </c>
      <c r="K27" s="48" t="n">
        <v>0</v>
      </c>
      <c r="L27" s="126"/>
      <c r="M27" s="48" t="n">
        <v>19</v>
      </c>
      <c r="N27" s="126" t="n">
        <v>21.3684210526316</v>
      </c>
      <c r="O27" s="75"/>
      <c r="P27" s="78"/>
      <c r="Q27" s="128"/>
      <c r="R27" s="129"/>
      <c r="S27" s="128"/>
      <c r="T27" s="129"/>
      <c r="U27" s="128"/>
      <c r="V27" s="129"/>
      <c r="W27" s="128"/>
      <c r="X27" s="129"/>
      <c r="Y27" s="128"/>
      <c r="Z27" s="129"/>
      <c r="AA27" s="71"/>
    </row>
    <row r="28" customFormat="false" ht="15.75" hidden="false" customHeight="false" outlineLevel="0" collapsed="false">
      <c r="A28" s="113"/>
      <c r="B28" s="113"/>
      <c r="C28" s="58" t="n">
        <v>38</v>
      </c>
      <c r="D28" s="125" t="s">
        <v>28</v>
      </c>
      <c r="E28" s="48" t="n">
        <v>2922</v>
      </c>
      <c r="F28" s="126" t="n">
        <v>112.561259411362</v>
      </c>
      <c r="G28" s="48" t="n">
        <v>12</v>
      </c>
      <c r="H28" s="126" t="n">
        <v>76.4166666666667</v>
      </c>
      <c r="I28" s="48" t="n">
        <v>4</v>
      </c>
      <c r="J28" s="126" t="n">
        <v>42</v>
      </c>
      <c r="K28" s="48" t="n">
        <v>0</v>
      </c>
      <c r="L28" s="126"/>
      <c r="M28" s="48" t="n">
        <v>12</v>
      </c>
      <c r="N28" s="126" t="n">
        <v>19.9166666666667</v>
      </c>
      <c r="O28" s="75"/>
      <c r="P28" s="78"/>
      <c r="Q28" s="128"/>
      <c r="R28" s="129"/>
      <c r="S28" s="128"/>
      <c r="T28" s="129"/>
      <c r="U28" s="128"/>
      <c r="V28" s="129"/>
      <c r="W28" s="128"/>
      <c r="X28" s="129"/>
      <c r="Y28" s="128"/>
      <c r="Z28" s="129"/>
      <c r="AA28" s="71"/>
    </row>
    <row r="29" s="20" customFormat="true" ht="15.75" hidden="false" customHeight="false" outlineLevel="0" collapsed="false">
      <c r="A29" s="113"/>
      <c r="B29" s="113"/>
      <c r="C29" s="54" t="n">
        <v>39</v>
      </c>
      <c r="D29" s="132" t="s">
        <v>29</v>
      </c>
      <c r="E29" s="56" t="n">
        <v>1737</v>
      </c>
      <c r="F29" s="133" t="n">
        <v>112.412780656304</v>
      </c>
      <c r="G29" s="56" t="n">
        <v>18</v>
      </c>
      <c r="H29" s="133" t="n">
        <v>88.5555555555556</v>
      </c>
      <c r="I29" s="56" t="n">
        <v>1</v>
      </c>
      <c r="J29" s="133" t="n">
        <v>42</v>
      </c>
      <c r="K29" s="56" t="n">
        <v>0</v>
      </c>
      <c r="L29" s="133"/>
      <c r="M29" s="56" t="n">
        <v>19</v>
      </c>
      <c r="N29" s="133" t="n">
        <v>24.1578947368421</v>
      </c>
      <c r="O29" s="41"/>
      <c r="P29" s="124"/>
      <c r="Q29" s="128"/>
      <c r="R29" s="129"/>
      <c r="S29" s="128"/>
      <c r="T29" s="129"/>
      <c r="U29" s="128"/>
      <c r="V29" s="129"/>
      <c r="W29" s="128"/>
      <c r="X29" s="129"/>
      <c r="Y29" s="128"/>
      <c r="Z29" s="129"/>
      <c r="AA29" s="134"/>
    </row>
    <row r="30" s="20" customFormat="true" ht="15.75" hidden="false" customHeight="false" outlineLevel="0" collapsed="false">
      <c r="A30" s="113"/>
      <c r="B30" s="113"/>
      <c r="C30" s="54"/>
      <c r="D30" s="132" t="s">
        <v>30</v>
      </c>
      <c r="E30" s="56" t="n">
        <v>7135</v>
      </c>
      <c r="F30" s="133" t="n">
        <v>112.271478626489</v>
      </c>
      <c r="G30" s="56" t="n">
        <v>59</v>
      </c>
      <c r="H30" s="133" t="n">
        <v>89</v>
      </c>
      <c r="I30" s="56" t="n">
        <v>4</v>
      </c>
      <c r="J30" s="133" t="n">
        <v>42</v>
      </c>
      <c r="K30" s="56" t="n">
        <v>0</v>
      </c>
      <c r="L30" s="133"/>
      <c r="M30" s="56" t="n">
        <v>57</v>
      </c>
      <c r="N30" s="133" t="n">
        <v>21.3859649122807</v>
      </c>
      <c r="O30" s="41"/>
      <c r="P30" s="124"/>
      <c r="Q30" s="130"/>
      <c r="R30" s="131"/>
      <c r="S30" s="130"/>
      <c r="T30" s="131"/>
      <c r="U30" s="130"/>
      <c r="V30" s="131"/>
      <c r="W30" s="130"/>
      <c r="X30" s="131"/>
      <c r="Y30" s="130"/>
      <c r="Z30" s="131"/>
      <c r="AA30" s="134"/>
    </row>
    <row r="31" customFormat="false" ht="15.75" hidden="false" customHeight="false" outlineLevel="0" collapsed="false">
      <c r="A31" s="113"/>
      <c r="B31" s="113"/>
      <c r="C31" s="58" t="n">
        <v>5</v>
      </c>
      <c r="D31" s="135" t="s">
        <v>31</v>
      </c>
      <c r="E31" s="48" t="n">
        <v>433</v>
      </c>
      <c r="F31" s="126" t="n">
        <v>113.480369515012</v>
      </c>
      <c r="G31" s="48" t="n">
        <v>7</v>
      </c>
      <c r="H31" s="126" t="n">
        <v>88</v>
      </c>
      <c r="I31" s="48" t="n">
        <v>0</v>
      </c>
      <c r="J31" s="126"/>
      <c r="K31" s="48" t="n">
        <v>0</v>
      </c>
      <c r="L31" s="126"/>
      <c r="M31" s="48" t="n">
        <v>6</v>
      </c>
      <c r="N31" s="126" t="n">
        <v>24.3333333333333</v>
      </c>
      <c r="O31" s="75"/>
      <c r="P31" s="78"/>
      <c r="Q31" s="130"/>
      <c r="R31" s="131"/>
      <c r="S31" s="130"/>
      <c r="T31" s="131"/>
      <c r="U31" s="130"/>
      <c r="V31" s="131"/>
      <c r="W31" s="130"/>
      <c r="X31" s="131"/>
      <c r="Y31" s="130"/>
      <c r="Z31" s="131"/>
      <c r="AA31" s="71"/>
    </row>
    <row r="32" customFormat="false" ht="15.75" hidden="false" customHeight="false" outlineLevel="0" collapsed="false">
      <c r="A32" s="113"/>
      <c r="B32" s="113"/>
      <c r="C32" s="58" t="n">
        <v>9</v>
      </c>
      <c r="D32" s="135" t="s">
        <v>32</v>
      </c>
      <c r="E32" s="48" t="n">
        <v>1132</v>
      </c>
      <c r="F32" s="126" t="n">
        <v>112.390459363958</v>
      </c>
      <c r="G32" s="48" t="n">
        <v>10</v>
      </c>
      <c r="H32" s="126" t="n">
        <v>88.2</v>
      </c>
      <c r="I32" s="48" t="n">
        <v>0</v>
      </c>
      <c r="J32" s="126"/>
      <c r="K32" s="48" t="n">
        <v>0</v>
      </c>
      <c r="L32" s="126"/>
      <c r="M32" s="48" t="n">
        <v>10</v>
      </c>
      <c r="N32" s="126" t="n">
        <v>27.5</v>
      </c>
      <c r="O32" s="75"/>
      <c r="P32" s="78"/>
      <c r="Q32" s="128"/>
      <c r="R32" s="129"/>
      <c r="S32" s="128"/>
      <c r="T32" s="129"/>
      <c r="U32" s="128"/>
      <c r="V32" s="129"/>
      <c r="W32" s="128"/>
      <c r="X32" s="129"/>
      <c r="Y32" s="128"/>
      <c r="Z32" s="129"/>
      <c r="AA32" s="71"/>
    </row>
    <row r="33" customFormat="false" ht="15.75" hidden="false" customHeight="false" outlineLevel="0" collapsed="false">
      <c r="A33" s="113"/>
      <c r="B33" s="113"/>
      <c r="C33" s="58" t="n">
        <v>24</v>
      </c>
      <c r="D33" s="125" t="s">
        <v>33</v>
      </c>
      <c r="E33" s="48" t="n">
        <v>1126</v>
      </c>
      <c r="F33" s="126" t="n">
        <v>112.490230905861</v>
      </c>
      <c r="G33" s="48" t="n">
        <v>9</v>
      </c>
      <c r="H33" s="126" t="n">
        <v>84.7777777777778</v>
      </c>
      <c r="I33" s="48" t="n">
        <v>1</v>
      </c>
      <c r="J33" s="126" t="n">
        <v>42</v>
      </c>
      <c r="K33" s="48" t="n">
        <v>0</v>
      </c>
      <c r="L33" s="126"/>
      <c r="M33" s="48" t="n">
        <v>9</v>
      </c>
      <c r="N33" s="126" t="n">
        <v>21.7777777777778</v>
      </c>
      <c r="O33" s="75"/>
      <c r="P33" s="78"/>
      <c r="Q33" s="128"/>
      <c r="R33" s="129"/>
      <c r="S33" s="128"/>
      <c r="T33" s="129"/>
      <c r="U33" s="128"/>
      <c r="V33" s="129"/>
      <c r="W33" s="128"/>
      <c r="X33" s="129"/>
      <c r="Y33" s="128"/>
      <c r="Z33" s="129"/>
      <c r="AA33" s="71"/>
    </row>
    <row r="34" customFormat="false" ht="15.75" hidden="false" customHeight="false" outlineLevel="0" collapsed="false">
      <c r="A34" s="113"/>
      <c r="B34" s="113"/>
      <c r="C34" s="58" t="n">
        <v>34</v>
      </c>
      <c r="D34" s="125" t="s">
        <v>34</v>
      </c>
      <c r="E34" s="48" t="n">
        <v>491</v>
      </c>
      <c r="F34" s="126" t="n">
        <v>111.912423625255</v>
      </c>
      <c r="G34" s="48" t="n">
        <v>8</v>
      </c>
      <c r="H34" s="126" t="n">
        <v>100.375</v>
      </c>
      <c r="I34" s="48" t="n">
        <v>0</v>
      </c>
      <c r="J34" s="126"/>
      <c r="K34" s="48" t="n">
        <v>0</v>
      </c>
      <c r="L34" s="126"/>
      <c r="M34" s="48" t="n">
        <v>5</v>
      </c>
      <c r="N34" s="126" t="n">
        <v>16.8</v>
      </c>
      <c r="O34" s="75"/>
      <c r="P34" s="78"/>
      <c r="Q34" s="130"/>
      <c r="R34" s="131"/>
      <c r="S34" s="130"/>
      <c r="T34" s="131"/>
      <c r="U34" s="130"/>
      <c r="V34" s="131"/>
      <c r="W34" s="130"/>
      <c r="X34" s="131"/>
      <c r="Y34" s="130"/>
      <c r="Z34" s="131"/>
      <c r="AA34" s="71"/>
    </row>
    <row r="35" customFormat="false" ht="15.75" hidden="false" customHeight="false" outlineLevel="0" collapsed="false">
      <c r="A35" s="113"/>
      <c r="B35" s="113"/>
      <c r="C35" s="58" t="n">
        <v>37</v>
      </c>
      <c r="D35" s="125" t="s">
        <v>35</v>
      </c>
      <c r="E35" s="48" t="n">
        <v>956</v>
      </c>
      <c r="F35" s="126" t="n">
        <v>111.892259414226</v>
      </c>
      <c r="G35" s="48" t="n">
        <v>8</v>
      </c>
      <c r="H35" s="126" t="n">
        <v>92.25</v>
      </c>
      <c r="I35" s="48" t="n">
        <v>0</v>
      </c>
      <c r="J35" s="126"/>
      <c r="K35" s="48" t="n">
        <v>0</v>
      </c>
      <c r="L35" s="126"/>
      <c r="M35" s="48" t="n">
        <v>9</v>
      </c>
      <c r="N35" s="126" t="n">
        <v>21.7777777777778</v>
      </c>
      <c r="O35" s="75"/>
      <c r="P35" s="78"/>
      <c r="Q35" s="130"/>
      <c r="R35" s="131"/>
      <c r="S35" s="130"/>
      <c r="T35" s="131"/>
      <c r="U35" s="130"/>
      <c r="V35" s="131"/>
      <c r="W35" s="130"/>
      <c r="X35" s="131"/>
      <c r="Y35" s="130"/>
      <c r="Z35" s="131"/>
      <c r="AA35" s="71"/>
    </row>
    <row r="36" customFormat="false" ht="15.75" hidden="false" customHeight="false" outlineLevel="0" collapsed="false">
      <c r="A36" s="113"/>
      <c r="B36" s="113"/>
      <c r="C36" s="58" t="n">
        <v>40</v>
      </c>
      <c r="D36" s="125" t="s">
        <v>36</v>
      </c>
      <c r="E36" s="48" t="n">
        <v>524</v>
      </c>
      <c r="F36" s="126" t="n">
        <v>111.692748091603</v>
      </c>
      <c r="G36" s="48" t="n">
        <v>1</v>
      </c>
      <c r="H36" s="126" t="n">
        <v>98</v>
      </c>
      <c r="I36" s="48" t="n">
        <v>1</v>
      </c>
      <c r="J36" s="126" t="n">
        <v>42</v>
      </c>
      <c r="K36" s="48" t="n">
        <v>0</v>
      </c>
      <c r="L36" s="126"/>
      <c r="M36" s="48" t="n">
        <v>1</v>
      </c>
      <c r="N36" s="126" t="n">
        <v>14</v>
      </c>
      <c r="O36" s="75"/>
      <c r="P36" s="78"/>
      <c r="Q36" s="130"/>
      <c r="R36" s="131"/>
      <c r="S36" s="130"/>
      <c r="T36" s="131"/>
      <c r="U36" s="130"/>
      <c r="V36" s="131"/>
      <c r="W36" s="130"/>
      <c r="X36" s="131"/>
      <c r="Y36" s="130"/>
      <c r="Z36" s="131"/>
      <c r="AA36" s="71"/>
    </row>
    <row r="37" customFormat="false" ht="15.75" hidden="false" customHeight="false" outlineLevel="0" collapsed="false">
      <c r="A37" s="113"/>
      <c r="B37" s="113"/>
      <c r="C37" s="58" t="n">
        <v>42</v>
      </c>
      <c r="D37" s="125" t="s">
        <v>37</v>
      </c>
      <c r="E37" s="48" t="n">
        <v>305</v>
      </c>
      <c r="F37" s="126" t="n">
        <v>111.291803278689</v>
      </c>
      <c r="G37" s="48" t="n">
        <v>4</v>
      </c>
      <c r="H37" s="126" t="n">
        <v>68.25</v>
      </c>
      <c r="I37" s="48" t="n">
        <v>0</v>
      </c>
      <c r="J37" s="126"/>
      <c r="K37" s="48" t="n">
        <v>0</v>
      </c>
      <c r="L37" s="126"/>
      <c r="M37" s="48" t="n">
        <v>4</v>
      </c>
      <c r="N37" s="126" t="n">
        <v>17.5</v>
      </c>
      <c r="O37" s="75"/>
      <c r="P37" s="78"/>
      <c r="Q37" s="130"/>
      <c r="R37" s="131"/>
      <c r="S37" s="130"/>
      <c r="T37" s="131"/>
      <c r="U37" s="130"/>
      <c r="V37" s="131"/>
      <c r="W37" s="130"/>
      <c r="X37" s="131"/>
      <c r="Y37" s="130"/>
      <c r="Z37" s="131"/>
      <c r="AA37" s="71"/>
    </row>
    <row r="38" customFormat="false" ht="15.75" hidden="false" customHeight="false" outlineLevel="0" collapsed="false">
      <c r="A38" s="113"/>
      <c r="B38" s="113"/>
      <c r="C38" s="58" t="n">
        <v>47</v>
      </c>
      <c r="D38" s="125" t="s">
        <v>38</v>
      </c>
      <c r="E38" s="48" t="n">
        <v>1763</v>
      </c>
      <c r="F38" s="126" t="n">
        <v>112.3244469654</v>
      </c>
      <c r="G38" s="48" t="n">
        <v>10</v>
      </c>
      <c r="H38" s="126" t="n">
        <v>89.6</v>
      </c>
      <c r="I38" s="48" t="n">
        <v>0</v>
      </c>
      <c r="J38" s="126"/>
      <c r="K38" s="48" t="n">
        <v>0</v>
      </c>
      <c r="L38" s="126"/>
      <c r="M38" s="48" t="n">
        <v>11</v>
      </c>
      <c r="N38" s="126" t="n">
        <v>19.7272727272727</v>
      </c>
      <c r="O38" s="75"/>
      <c r="P38" s="78"/>
      <c r="Q38" s="130"/>
      <c r="R38" s="131"/>
      <c r="S38" s="130"/>
      <c r="T38" s="131"/>
      <c r="U38" s="130"/>
      <c r="V38" s="131"/>
      <c r="W38" s="130"/>
      <c r="X38" s="131"/>
      <c r="Y38" s="130"/>
      <c r="Z38" s="131"/>
      <c r="AA38" s="71"/>
    </row>
    <row r="39" customFormat="false" ht="15.75" hidden="false" customHeight="false" outlineLevel="0" collapsed="false">
      <c r="A39" s="113"/>
      <c r="B39" s="113"/>
      <c r="C39" s="58" t="n">
        <v>49</v>
      </c>
      <c r="D39" s="125" t="s">
        <v>39</v>
      </c>
      <c r="E39" s="48" t="n">
        <v>405</v>
      </c>
      <c r="F39" s="126" t="n">
        <v>112.624691358025</v>
      </c>
      <c r="G39" s="48" t="n">
        <v>2</v>
      </c>
      <c r="H39" s="126" t="n">
        <v>91</v>
      </c>
      <c r="I39" s="48" t="n">
        <v>2</v>
      </c>
      <c r="J39" s="126" t="n">
        <v>42</v>
      </c>
      <c r="K39" s="48" t="n">
        <v>0</v>
      </c>
      <c r="L39" s="126"/>
      <c r="M39" s="48" t="n">
        <v>2</v>
      </c>
      <c r="N39" s="126" t="n">
        <v>10.5</v>
      </c>
      <c r="O39" s="75"/>
      <c r="P39" s="78"/>
      <c r="Q39" s="130"/>
      <c r="R39" s="131"/>
      <c r="S39" s="130"/>
      <c r="T39" s="131"/>
      <c r="U39" s="130"/>
      <c r="V39" s="131"/>
      <c r="W39" s="130"/>
      <c r="X39" s="131"/>
      <c r="Y39" s="130"/>
      <c r="Z39" s="131"/>
      <c r="AA39" s="71"/>
    </row>
    <row r="40" s="20" customFormat="true" ht="15.75" hidden="false" customHeight="false" outlineLevel="0" collapsed="false">
      <c r="A40" s="113"/>
      <c r="B40" s="113"/>
      <c r="C40" s="54"/>
      <c r="D40" s="132" t="s">
        <v>88</v>
      </c>
      <c r="E40" s="56" t="n">
        <v>6544</v>
      </c>
      <c r="F40" s="133" t="n">
        <v>112.314944987775</v>
      </c>
      <c r="G40" s="56" t="n">
        <v>49</v>
      </c>
      <c r="H40" s="133" t="n">
        <v>90.2244897959184</v>
      </c>
      <c r="I40" s="56" t="n">
        <v>14</v>
      </c>
      <c r="J40" s="133" t="n">
        <v>45</v>
      </c>
      <c r="K40" s="56" t="n">
        <v>1</v>
      </c>
      <c r="L40" s="133" t="n">
        <v>42</v>
      </c>
      <c r="M40" s="56" t="n">
        <v>48</v>
      </c>
      <c r="N40" s="133" t="n">
        <v>21.9166666666667</v>
      </c>
      <c r="O40" s="41"/>
      <c r="P40" s="124"/>
      <c r="Q40" s="130"/>
      <c r="R40" s="131"/>
      <c r="S40" s="130"/>
      <c r="T40" s="131"/>
      <c r="U40" s="130"/>
      <c r="V40" s="131"/>
      <c r="W40" s="130"/>
      <c r="X40" s="131"/>
      <c r="Y40" s="130"/>
      <c r="Z40" s="131"/>
      <c r="AA40" s="134"/>
    </row>
    <row r="41" customFormat="false" ht="15.75" hidden="false" customHeight="false" outlineLevel="0" collapsed="false">
      <c r="A41" s="113"/>
      <c r="B41" s="113"/>
      <c r="C41" s="58" t="n">
        <v>2</v>
      </c>
      <c r="D41" s="125" t="s">
        <v>41</v>
      </c>
      <c r="E41" s="48" t="n">
        <v>1229</v>
      </c>
      <c r="F41" s="126" t="n">
        <v>112.541090317331</v>
      </c>
      <c r="G41" s="48" t="n">
        <v>3</v>
      </c>
      <c r="H41" s="126" t="n">
        <v>93.3333333333333</v>
      </c>
      <c r="I41" s="48" t="n">
        <v>3</v>
      </c>
      <c r="J41" s="126" t="n">
        <v>46.6666666666667</v>
      </c>
      <c r="K41" s="48" t="n">
        <v>1</v>
      </c>
      <c r="L41" s="126" t="n">
        <v>42</v>
      </c>
      <c r="M41" s="48" t="n">
        <v>4</v>
      </c>
      <c r="N41" s="126" t="n">
        <v>21</v>
      </c>
      <c r="O41" s="75"/>
      <c r="P41" s="78"/>
      <c r="Q41" s="130"/>
      <c r="R41" s="131"/>
      <c r="S41" s="130"/>
      <c r="T41" s="131"/>
      <c r="U41" s="130"/>
      <c r="V41" s="131"/>
      <c r="W41" s="130"/>
      <c r="X41" s="131"/>
      <c r="Y41" s="130"/>
      <c r="Z41" s="131"/>
      <c r="AA41" s="71"/>
    </row>
    <row r="42" customFormat="false" ht="15.75" hidden="false" customHeight="false" outlineLevel="0" collapsed="false">
      <c r="A42" s="113"/>
      <c r="B42" s="113"/>
      <c r="C42" s="58" t="n">
        <v>13</v>
      </c>
      <c r="D42" s="125" t="s">
        <v>42</v>
      </c>
      <c r="E42" s="48" t="n">
        <v>1514</v>
      </c>
      <c r="F42" s="126" t="n">
        <v>112.180977542933</v>
      </c>
      <c r="G42" s="48" t="n">
        <v>15</v>
      </c>
      <c r="H42" s="126" t="n">
        <v>87.4666666666667</v>
      </c>
      <c r="I42" s="48" t="n">
        <v>2</v>
      </c>
      <c r="J42" s="126" t="n">
        <v>42</v>
      </c>
      <c r="K42" s="48" t="n">
        <v>0</v>
      </c>
      <c r="L42" s="126"/>
      <c r="M42" s="48" t="n">
        <v>14</v>
      </c>
      <c r="N42" s="126" t="n">
        <v>24.1428571428571</v>
      </c>
      <c r="O42" s="75"/>
      <c r="P42" s="78"/>
      <c r="Q42" s="130"/>
      <c r="R42" s="131"/>
      <c r="S42" s="130"/>
      <c r="T42" s="131"/>
      <c r="U42" s="130"/>
      <c r="V42" s="131"/>
      <c r="W42" s="130"/>
      <c r="X42" s="131"/>
      <c r="Y42" s="130"/>
      <c r="Z42" s="131"/>
      <c r="AA42" s="71"/>
    </row>
    <row r="43" customFormat="false" ht="15.75" hidden="false" customHeight="false" outlineLevel="0" collapsed="false">
      <c r="A43" s="113"/>
      <c r="B43" s="113"/>
      <c r="C43" s="58" t="n">
        <v>16</v>
      </c>
      <c r="D43" s="125" t="s">
        <v>43</v>
      </c>
      <c r="E43" s="48" t="n">
        <v>628</v>
      </c>
      <c r="F43" s="48" t="n">
        <v>111.96178343949</v>
      </c>
      <c r="G43" s="48" t="n">
        <v>7</v>
      </c>
      <c r="H43" s="126" t="n">
        <v>84</v>
      </c>
      <c r="I43" s="48" t="n">
        <v>3</v>
      </c>
      <c r="J43" s="126" t="n">
        <v>42</v>
      </c>
      <c r="K43" s="48" t="n">
        <v>0</v>
      </c>
      <c r="L43" s="126"/>
      <c r="M43" s="48" t="n">
        <v>7</v>
      </c>
      <c r="N43" s="126" t="n">
        <v>24</v>
      </c>
      <c r="O43" s="75"/>
      <c r="P43" s="78"/>
      <c r="Q43" s="128"/>
      <c r="R43" s="129"/>
      <c r="S43" s="128"/>
      <c r="T43" s="129"/>
      <c r="U43" s="128"/>
      <c r="V43" s="129"/>
      <c r="W43" s="128"/>
      <c r="X43" s="129"/>
      <c r="Y43" s="128"/>
      <c r="Z43" s="129"/>
      <c r="AA43" s="71"/>
    </row>
    <row r="44" customFormat="false" ht="15.75" hidden="false" customHeight="false" outlineLevel="0" collapsed="false">
      <c r="A44" s="113"/>
      <c r="B44" s="113"/>
      <c r="C44" s="58" t="n">
        <v>19</v>
      </c>
      <c r="D44" s="125" t="s">
        <v>44</v>
      </c>
      <c r="E44" s="48" t="n">
        <v>968</v>
      </c>
      <c r="F44" s="126" t="n">
        <v>112.620867768595</v>
      </c>
      <c r="G44" s="48" t="n">
        <v>11</v>
      </c>
      <c r="H44" s="126" t="n">
        <v>93.8181818181818</v>
      </c>
      <c r="I44" s="48" t="n">
        <v>1</v>
      </c>
      <c r="J44" s="126" t="n">
        <v>42</v>
      </c>
      <c r="K44" s="48" t="n">
        <v>0</v>
      </c>
      <c r="L44" s="126"/>
      <c r="M44" s="48" t="n">
        <v>9</v>
      </c>
      <c r="N44" s="126" t="n">
        <v>17.8888888888889</v>
      </c>
      <c r="O44" s="75"/>
      <c r="P44" s="78"/>
      <c r="Q44" s="130"/>
      <c r="R44" s="131"/>
      <c r="S44" s="130"/>
      <c r="T44" s="131"/>
      <c r="U44" s="130"/>
      <c r="V44" s="131"/>
      <c r="W44" s="130"/>
      <c r="X44" s="131"/>
      <c r="Y44" s="130"/>
      <c r="Z44" s="131"/>
      <c r="AA44" s="71"/>
    </row>
    <row r="45" customFormat="false" ht="15.75" hidden="false" customHeight="false" outlineLevel="0" collapsed="false">
      <c r="A45" s="113"/>
      <c r="B45" s="113"/>
      <c r="C45" s="58" t="n">
        <v>45</v>
      </c>
      <c r="D45" s="125" t="s">
        <v>45</v>
      </c>
      <c r="E45" s="48" t="n">
        <v>2205</v>
      </c>
      <c r="F45" s="126" t="n">
        <v>112.24716553288</v>
      </c>
      <c r="G45" s="48" t="n">
        <v>13</v>
      </c>
      <c r="H45" s="126" t="n">
        <v>93</v>
      </c>
      <c r="I45" s="48" t="n">
        <v>5</v>
      </c>
      <c r="J45" s="126" t="n">
        <v>47.6</v>
      </c>
      <c r="K45" s="48" t="n">
        <v>0</v>
      </c>
      <c r="L45" s="126"/>
      <c r="M45" s="48" t="n">
        <v>14</v>
      </c>
      <c r="N45" s="126" t="n">
        <v>21.5</v>
      </c>
      <c r="O45" s="75"/>
      <c r="P45" s="78"/>
      <c r="Q45" s="130"/>
      <c r="R45" s="131"/>
      <c r="S45" s="130"/>
      <c r="T45" s="131"/>
      <c r="U45" s="130"/>
      <c r="V45" s="131"/>
      <c r="W45" s="130"/>
      <c r="X45" s="131"/>
      <c r="Y45" s="130"/>
      <c r="Z45" s="131"/>
      <c r="AA45" s="71"/>
    </row>
    <row r="46" s="20" customFormat="true" ht="15.75" hidden="false" customHeight="false" outlineLevel="0" collapsed="false">
      <c r="A46" s="113"/>
      <c r="B46" s="113"/>
      <c r="C46" s="54"/>
      <c r="D46" s="132" t="s">
        <v>46</v>
      </c>
      <c r="E46" s="56" t="n">
        <v>30110</v>
      </c>
      <c r="F46" s="133" t="n">
        <v>111.805845234141</v>
      </c>
      <c r="G46" s="56" t="n">
        <v>132</v>
      </c>
      <c r="H46" s="133" t="n">
        <v>87.3939393939394</v>
      </c>
      <c r="I46" s="56" t="n">
        <v>24</v>
      </c>
      <c r="J46" s="133" t="n">
        <v>43.7916666666667</v>
      </c>
      <c r="K46" s="56" t="n">
        <v>0</v>
      </c>
      <c r="L46" s="133"/>
      <c r="M46" s="56" t="n">
        <v>140</v>
      </c>
      <c r="N46" s="133" t="n">
        <v>22.4857142857143</v>
      </c>
      <c r="O46" s="41"/>
      <c r="P46" s="124"/>
      <c r="Q46" s="130"/>
      <c r="R46" s="131"/>
      <c r="S46" s="130"/>
      <c r="T46" s="131"/>
      <c r="U46" s="130"/>
      <c r="V46" s="131"/>
      <c r="W46" s="130"/>
      <c r="X46" s="131"/>
      <c r="Y46" s="130"/>
      <c r="Z46" s="131"/>
      <c r="AA46" s="134"/>
    </row>
    <row r="47" customFormat="false" ht="15.75" hidden="false" customHeight="false" outlineLevel="0" collapsed="false">
      <c r="A47" s="113"/>
      <c r="B47" s="113"/>
      <c r="C47" s="58" t="n">
        <v>8</v>
      </c>
      <c r="D47" s="125" t="s">
        <v>47</v>
      </c>
      <c r="E47" s="48" t="n">
        <v>23015</v>
      </c>
      <c r="F47" s="126" t="n">
        <v>111.946991092766</v>
      </c>
      <c r="G47" s="48" t="n">
        <v>102</v>
      </c>
      <c r="H47" s="126" t="n">
        <v>88.4019607843137</v>
      </c>
      <c r="I47" s="48" t="n">
        <v>21</v>
      </c>
      <c r="J47" s="126" t="n">
        <v>44.0476190476191</v>
      </c>
      <c r="K47" s="48" t="n">
        <v>0</v>
      </c>
      <c r="L47" s="126"/>
      <c r="M47" s="48" t="n">
        <v>108</v>
      </c>
      <c r="N47" s="126" t="n">
        <v>21.6944444444444</v>
      </c>
      <c r="O47" s="75"/>
      <c r="P47" s="78"/>
      <c r="Q47" s="130"/>
      <c r="R47" s="131"/>
      <c r="S47" s="130"/>
      <c r="T47" s="131"/>
      <c r="U47" s="130"/>
      <c r="V47" s="131"/>
      <c r="W47" s="130"/>
      <c r="X47" s="131"/>
      <c r="Y47" s="130"/>
      <c r="Z47" s="131"/>
      <c r="AA47" s="71"/>
    </row>
    <row r="48" customFormat="false" ht="15.75" hidden="false" customHeight="false" outlineLevel="0" collapsed="false">
      <c r="A48" s="113"/>
      <c r="B48" s="113"/>
      <c r="C48" s="58" t="n">
        <v>17</v>
      </c>
      <c r="D48" s="125" t="s">
        <v>48</v>
      </c>
      <c r="E48" s="48" t="n">
        <v>2721</v>
      </c>
      <c r="F48" s="126" t="n">
        <v>111.538404998162</v>
      </c>
      <c r="G48" s="48" t="n">
        <v>7</v>
      </c>
      <c r="H48" s="126" t="n">
        <v>78</v>
      </c>
      <c r="I48" s="48" t="n">
        <v>3</v>
      </c>
      <c r="J48" s="126" t="n">
        <v>42</v>
      </c>
      <c r="K48" s="48" t="n">
        <v>0</v>
      </c>
      <c r="L48" s="126"/>
      <c r="M48" s="48" t="n">
        <v>7</v>
      </c>
      <c r="N48" s="126" t="n">
        <v>29</v>
      </c>
      <c r="O48" s="75"/>
      <c r="P48" s="78"/>
      <c r="Q48" s="130"/>
      <c r="R48" s="131"/>
      <c r="S48" s="130"/>
      <c r="T48" s="131"/>
      <c r="U48" s="130"/>
      <c r="V48" s="131"/>
      <c r="W48" s="130"/>
      <c r="X48" s="131"/>
      <c r="Y48" s="130"/>
      <c r="Z48" s="131"/>
      <c r="AA48" s="71"/>
    </row>
    <row r="49" customFormat="false" ht="15.75" hidden="false" customHeight="false" outlineLevel="0" collapsed="false">
      <c r="A49" s="113"/>
      <c r="B49" s="113"/>
      <c r="C49" s="58" t="n">
        <v>25</v>
      </c>
      <c r="D49" s="125" t="s">
        <v>49</v>
      </c>
      <c r="E49" s="48" t="n">
        <v>1572</v>
      </c>
      <c r="F49" s="126" t="n">
        <v>110.946564885496</v>
      </c>
      <c r="G49" s="48" t="n">
        <v>5</v>
      </c>
      <c r="H49" s="126" t="n">
        <v>79.8</v>
      </c>
      <c r="I49" s="48" t="n">
        <v>0</v>
      </c>
      <c r="J49" s="126"/>
      <c r="K49" s="48" t="n">
        <v>0</v>
      </c>
      <c r="L49" s="126"/>
      <c r="M49" s="48" t="n">
        <v>5</v>
      </c>
      <c r="N49" s="126" t="n">
        <v>28</v>
      </c>
      <c r="O49" s="75"/>
      <c r="P49" s="78"/>
      <c r="Q49" s="128"/>
      <c r="R49" s="129"/>
      <c r="S49" s="128"/>
      <c r="T49" s="129"/>
      <c r="U49" s="128"/>
      <c r="V49" s="129"/>
      <c r="W49" s="128"/>
      <c r="X49" s="129"/>
      <c r="Y49" s="128"/>
      <c r="Z49" s="129"/>
      <c r="AA49" s="71"/>
    </row>
    <row r="50" customFormat="false" ht="15.75" hidden="false" customHeight="false" outlineLevel="0" collapsed="false">
      <c r="A50" s="113"/>
      <c r="B50" s="113"/>
      <c r="C50" s="58" t="n">
        <v>43</v>
      </c>
      <c r="D50" s="125" t="s">
        <v>50</v>
      </c>
      <c r="E50" s="48" t="n">
        <v>2802</v>
      </c>
      <c r="F50" s="126" t="n">
        <v>111.38829407566</v>
      </c>
      <c r="G50" s="48" t="n">
        <v>18</v>
      </c>
      <c r="H50" s="126" t="n">
        <v>87.4444444444444</v>
      </c>
      <c r="I50" s="48" t="n">
        <v>0</v>
      </c>
      <c r="J50" s="126"/>
      <c r="K50" s="48" t="n">
        <v>0</v>
      </c>
      <c r="L50" s="126"/>
      <c r="M50" s="48" t="n">
        <v>20</v>
      </c>
      <c r="N50" s="126" t="n">
        <v>23.1</v>
      </c>
      <c r="O50" s="75"/>
      <c r="P50" s="78"/>
      <c r="Q50" s="130"/>
      <c r="R50" s="131"/>
      <c r="S50" s="130"/>
      <c r="T50" s="131"/>
      <c r="U50" s="130"/>
      <c r="V50" s="131"/>
      <c r="W50" s="130"/>
      <c r="X50" s="131"/>
      <c r="Y50" s="130"/>
      <c r="Z50" s="131"/>
      <c r="AA50" s="71"/>
    </row>
    <row r="51" s="20" customFormat="true" ht="15.75" hidden="false" customHeight="false" outlineLevel="0" collapsed="false">
      <c r="A51" s="113"/>
      <c r="B51" s="113"/>
      <c r="C51" s="54"/>
      <c r="D51" s="132" t="s">
        <v>51</v>
      </c>
      <c r="E51" s="56" t="n">
        <v>3742</v>
      </c>
      <c r="F51" s="133" t="n">
        <v>112.375200427579</v>
      </c>
      <c r="G51" s="56" t="n">
        <v>18</v>
      </c>
      <c r="H51" s="133" t="n">
        <v>84.3888888888889</v>
      </c>
      <c r="I51" s="56" t="n">
        <v>6</v>
      </c>
      <c r="J51" s="133" t="n">
        <v>42</v>
      </c>
      <c r="K51" s="56" t="n">
        <v>0</v>
      </c>
      <c r="L51" s="133"/>
      <c r="M51" s="56" t="n">
        <v>18</v>
      </c>
      <c r="N51" s="133" t="n">
        <v>19.0555555555556</v>
      </c>
      <c r="O51" s="41"/>
      <c r="P51" s="124"/>
      <c r="Q51" s="130"/>
      <c r="R51" s="131"/>
      <c r="S51" s="130"/>
      <c r="T51" s="131"/>
      <c r="U51" s="130"/>
      <c r="V51" s="131"/>
      <c r="W51" s="130"/>
      <c r="X51" s="131"/>
      <c r="Y51" s="130"/>
      <c r="Z51" s="131"/>
      <c r="AA51" s="134"/>
    </row>
    <row r="52" customFormat="false" ht="15.75" hidden="false" customHeight="false" outlineLevel="0" collapsed="false">
      <c r="A52" s="113"/>
      <c r="B52" s="113"/>
      <c r="C52" s="58" t="n">
        <v>6</v>
      </c>
      <c r="D52" s="125" t="s">
        <v>52</v>
      </c>
      <c r="E52" s="48" t="n">
        <v>2517</v>
      </c>
      <c r="F52" s="126" t="n">
        <v>112.322208978943</v>
      </c>
      <c r="G52" s="126" t="n">
        <v>15</v>
      </c>
      <c r="H52" s="126" t="n">
        <v>86.3333333333333</v>
      </c>
      <c r="I52" s="48" t="n">
        <v>4</v>
      </c>
      <c r="J52" s="126" t="n">
        <v>42</v>
      </c>
      <c r="K52" s="48" t="n">
        <v>0</v>
      </c>
      <c r="L52" s="126"/>
      <c r="M52" s="48" t="n">
        <v>15</v>
      </c>
      <c r="N52" s="126" t="n">
        <v>18.2</v>
      </c>
      <c r="O52" s="75"/>
      <c r="P52" s="78"/>
      <c r="Q52" s="130"/>
      <c r="R52" s="131"/>
      <c r="S52" s="130"/>
      <c r="T52" s="131"/>
      <c r="U52" s="130"/>
      <c r="V52" s="131"/>
      <c r="W52" s="130"/>
      <c r="X52" s="131"/>
      <c r="Y52" s="130"/>
      <c r="Z52" s="131"/>
      <c r="AA52" s="71"/>
    </row>
    <row r="53" customFormat="false" ht="15.75" hidden="false" customHeight="false" outlineLevel="0" collapsed="false">
      <c r="A53" s="113"/>
      <c r="B53" s="113"/>
      <c r="C53" s="58" t="n">
        <v>10</v>
      </c>
      <c r="D53" s="125" t="s">
        <v>53</v>
      </c>
      <c r="E53" s="48" t="n">
        <v>1225</v>
      </c>
      <c r="F53" s="126" t="n">
        <v>112.484081632653</v>
      </c>
      <c r="G53" s="48" t="n">
        <v>3</v>
      </c>
      <c r="H53" s="126" t="n">
        <v>74.6666666666667</v>
      </c>
      <c r="I53" s="48" t="n">
        <v>2</v>
      </c>
      <c r="J53" s="126" t="n">
        <v>42</v>
      </c>
      <c r="K53" s="48" t="n">
        <v>0</v>
      </c>
      <c r="L53" s="126"/>
      <c r="M53" s="48" t="n">
        <v>3</v>
      </c>
      <c r="N53" s="126" t="n">
        <v>23.3333333333333</v>
      </c>
      <c r="O53" s="75"/>
      <c r="P53" s="78"/>
      <c r="Q53" s="130"/>
      <c r="R53" s="131"/>
      <c r="S53" s="130"/>
      <c r="T53" s="131"/>
      <c r="U53" s="130"/>
      <c r="V53" s="131"/>
      <c r="W53" s="130"/>
      <c r="X53" s="131"/>
      <c r="Y53" s="130"/>
      <c r="Z53" s="131"/>
      <c r="AA53" s="71"/>
    </row>
    <row r="54" s="20" customFormat="true" ht="15.75" hidden="false" customHeight="false" outlineLevel="0" collapsed="false">
      <c r="A54" s="113"/>
      <c r="B54" s="113"/>
      <c r="C54" s="54"/>
      <c r="D54" s="132" t="s">
        <v>54</v>
      </c>
      <c r="E54" s="56" t="n">
        <v>8005</v>
      </c>
      <c r="F54" s="133" t="n">
        <v>112.347407870081</v>
      </c>
      <c r="G54" s="56" t="n">
        <v>59</v>
      </c>
      <c r="H54" s="133" t="n">
        <v>85.5254237288136</v>
      </c>
      <c r="I54" s="56" t="n">
        <v>7</v>
      </c>
      <c r="J54" s="133" t="n">
        <v>42</v>
      </c>
      <c r="K54" s="56" t="n">
        <v>0</v>
      </c>
      <c r="L54" s="133"/>
      <c r="M54" s="56" t="n">
        <v>62</v>
      </c>
      <c r="N54" s="133" t="n">
        <v>21.0483870967742</v>
      </c>
      <c r="O54" s="41"/>
      <c r="P54" s="124"/>
      <c r="Q54" s="128"/>
      <c r="R54" s="129"/>
      <c r="S54" s="128"/>
      <c r="T54" s="129"/>
      <c r="U54" s="128"/>
      <c r="V54" s="129"/>
      <c r="W54" s="128"/>
      <c r="X54" s="129"/>
      <c r="Y54" s="128"/>
      <c r="Z54" s="129"/>
      <c r="AA54" s="134"/>
    </row>
    <row r="55" customFormat="false" ht="15.75" hidden="false" customHeight="false" outlineLevel="0" collapsed="false">
      <c r="A55" s="113"/>
      <c r="B55" s="113"/>
      <c r="C55" s="58" t="n">
        <v>15</v>
      </c>
      <c r="D55" s="125" t="s">
        <v>89</v>
      </c>
      <c r="E55" s="48" t="n">
        <v>3460</v>
      </c>
      <c r="F55" s="126" t="n">
        <v>112.146531791908</v>
      </c>
      <c r="G55" s="48" t="n">
        <v>26</v>
      </c>
      <c r="H55" s="126" t="n">
        <v>88.3076923076923</v>
      </c>
      <c r="I55" s="48" t="n">
        <v>3</v>
      </c>
      <c r="J55" s="126" t="n">
        <v>42</v>
      </c>
      <c r="K55" s="48" t="n">
        <v>0</v>
      </c>
      <c r="L55" s="126"/>
      <c r="M55" s="48" t="n">
        <v>27</v>
      </c>
      <c r="N55" s="126" t="n">
        <v>22.037037037037</v>
      </c>
      <c r="O55" s="75"/>
      <c r="P55" s="78"/>
      <c r="Q55" s="130"/>
      <c r="R55" s="131"/>
      <c r="S55" s="130"/>
      <c r="T55" s="131"/>
      <c r="U55" s="130"/>
      <c r="V55" s="131"/>
      <c r="W55" s="130"/>
      <c r="X55" s="131"/>
      <c r="Y55" s="130"/>
      <c r="Z55" s="131"/>
      <c r="AA55" s="71"/>
    </row>
    <row r="56" customFormat="false" ht="15.75" hidden="false" customHeight="false" outlineLevel="0" collapsed="false">
      <c r="A56" s="113"/>
      <c r="B56" s="113"/>
      <c r="C56" s="58" t="n">
        <v>27</v>
      </c>
      <c r="D56" s="125" t="s">
        <v>56</v>
      </c>
      <c r="E56" s="48" t="n">
        <v>887</v>
      </c>
      <c r="F56" s="126" t="n">
        <v>111.316798196167</v>
      </c>
      <c r="G56" s="48" t="n">
        <v>9</v>
      </c>
      <c r="H56" s="126" t="n">
        <v>76.2222222222222</v>
      </c>
      <c r="I56" s="48" t="n">
        <v>1</v>
      </c>
      <c r="J56" s="126" t="n">
        <v>42</v>
      </c>
      <c r="K56" s="48" t="n">
        <v>0</v>
      </c>
      <c r="L56" s="126"/>
      <c r="M56" s="48" t="n">
        <v>9</v>
      </c>
      <c r="N56" s="126" t="n">
        <v>23.3333333333333</v>
      </c>
      <c r="O56" s="75"/>
      <c r="P56" s="78"/>
      <c r="Q56" s="130"/>
      <c r="R56" s="131"/>
      <c r="S56" s="130"/>
      <c r="T56" s="131"/>
      <c r="U56" s="130"/>
      <c r="V56" s="131"/>
      <c r="W56" s="130"/>
      <c r="X56" s="131"/>
      <c r="Y56" s="130"/>
      <c r="Z56" s="131"/>
      <c r="AA56" s="71"/>
    </row>
    <row r="57" customFormat="false" ht="15.75" hidden="false" customHeight="false" outlineLevel="0" collapsed="false">
      <c r="A57" s="113"/>
      <c r="B57" s="113"/>
      <c r="C57" s="58" t="n">
        <v>32</v>
      </c>
      <c r="D57" s="125" t="s">
        <v>57</v>
      </c>
      <c r="E57" s="48" t="n">
        <v>722</v>
      </c>
      <c r="F57" s="126" t="n">
        <v>112.853185595568</v>
      </c>
      <c r="G57" s="48" t="n">
        <v>6</v>
      </c>
      <c r="H57" s="126" t="n">
        <v>95.5</v>
      </c>
      <c r="I57" s="48" t="n">
        <v>0</v>
      </c>
      <c r="J57" s="126"/>
      <c r="K57" s="48" t="n">
        <v>0</v>
      </c>
      <c r="L57" s="126"/>
      <c r="M57" s="48" t="n">
        <v>6</v>
      </c>
      <c r="N57" s="126" t="n">
        <v>19.1666666666667</v>
      </c>
      <c r="O57" s="75"/>
      <c r="P57" s="78"/>
      <c r="Q57" s="128"/>
      <c r="R57" s="129"/>
      <c r="S57" s="128"/>
      <c r="T57" s="129"/>
      <c r="U57" s="128"/>
      <c r="V57" s="129"/>
      <c r="W57" s="128"/>
      <c r="X57" s="129"/>
      <c r="Y57" s="128"/>
      <c r="Z57" s="129"/>
      <c r="AA57" s="71"/>
    </row>
    <row r="58" customFormat="false" ht="15.75" hidden="false" customHeight="false" outlineLevel="0" collapsed="false">
      <c r="A58" s="113"/>
      <c r="B58" s="113"/>
      <c r="C58" s="58" t="n">
        <v>36</v>
      </c>
      <c r="D58" s="125" t="s">
        <v>58</v>
      </c>
      <c r="E58" s="48" t="n">
        <v>2936</v>
      </c>
      <c r="F58" s="126" t="n">
        <v>112.771117166213</v>
      </c>
      <c r="G58" s="48" t="n">
        <v>18</v>
      </c>
      <c r="H58" s="126" t="n">
        <v>82.8333333333333</v>
      </c>
      <c r="I58" s="48" t="n">
        <v>3</v>
      </c>
      <c r="J58" s="126" t="n">
        <v>42</v>
      </c>
      <c r="K58" s="48" t="n">
        <v>0</v>
      </c>
      <c r="L58" s="126"/>
      <c r="M58" s="48" t="n">
        <v>20</v>
      </c>
      <c r="N58" s="126" t="n">
        <v>19.25</v>
      </c>
      <c r="O58" s="75"/>
      <c r="P58" s="78"/>
      <c r="Q58" s="130"/>
      <c r="R58" s="131"/>
      <c r="S58" s="130"/>
      <c r="T58" s="131"/>
      <c r="U58" s="130"/>
      <c r="V58" s="131"/>
      <c r="W58" s="130"/>
      <c r="X58" s="131"/>
      <c r="Y58" s="130"/>
      <c r="Z58" s="131"/>
      <c r="AA58" s="71"/>
    </row>
    <row r="59" s="20" customFormat="true" ht="15.75" hidden="false" customHeight="false" outlineLevel="0" collapsed="false">
      <c r="A59" s="113"/>
      <c r="B59" s="113"/>
      <c r="C59" s="54" t="n">
        <v>28</v>
      </c>
      <c r="D59" s="132" t="s">
        <v>59</v>
      </c>
      <c r="E59" s="56" t="n">
        <v>28379</v>
      </c>
      <c r="F59" s="133" t="n">
        <v>112.385883928257</v>
      </c>
      <c r="G59" s="56" t="n">
        <v>137</v>
      </c>
      <c r="H59" s="133" t="n">
        <v>88.7372262773723</v>
      </c>
      <c r="I59" s="56" t="n">
        <v>21</v>
      </c>
      <c r="J59" s="133" t="n">
        <v>41.6666666666667</v>
      </c>
      <c r="K59" s="56" t="n">
        <v>0</v>
      </c>
      <c r="L59" s="133"/>
      <c r="M59" s="56" t="n">
        <v>149</v>
      </c>
      <c r="N59" s="133" t="n">
        <v>21.3959731543624</v>
      </c>
      <c r="O59" s="41"/>
      <c r="P59" s="124"/>
      <c r="Q59" s="130"/>
      <c r="R59" s="131"/>
      <c r="S59" s="130"/>
      <c r="T59" s="131"/>
      <c r="U59" s="130"/>
      <c r="V59" s="131"/>
      <c r="W59" s="130"/>
      <c r="X59" s="131"/>
      <c r="Y59" s="130"/>
      <c r="Z59" s="131"/>
      <c r="AA59" s="134"/>
    </row>
    <row r="60" s="20" customFormat="true" ht="15.75" hidden="false" customHeight="false" outlineLevel="0" collapsed="false">
      <c r="A60" s="113"/>
      <c r="B60" s="113"/>
      <c r="C60" s="54" t="n">
        <v>33</v>
      </c>
      <c r="D60" s="132" t="s">
        <v>60</v>
      </c>
      <c r="E60" s="56" t="n">
        <v>6169</v>
      </c>
      <c r="F60" s="133" t="n">
        <v>111.894634462636</v>
      </c>
      <c r="G60" s="56" t="n">
        <v>18</v>
      </c>
      <c r="H60" s="133" t="n">
        <v>84.0555555555556</v>
      </c>
      <c r="I60" s="56" t="n">
        <v>14</v>
      </c>
      <c r="J60" s="133" t="n">
        <v>42</v>
      </c>
      <c r="K60" s="56" t="n">
        <v>0</v>
      </c>
      <c r="L60" s="133"/>
      <c r="M60" s="56" t="n">
        <v>19</v>
      </c>
      <c r="N60" s="133" t="n">
        <v>22.8947368421053</v>
      </c>
      <c r="O60" s="41"/>
      <c r="P60" s="124"/>
      <c r="Q60" s="130"/>
      <c r="R60" s="131"/>
      <c r="S60" s="130"/>
      <c r="T60" s="131"/>
      <c r="U60" s="130"/>
      <c r="V60" s="131"/>
      <c r="W60" s="130"/>
      <c r="X60" s="131"/>
      <c r="Y60" s="130"/>
      <c r="Z60" s="131"/>
      <c r="AA60" s="134"/>
    </row>
    <row r="61" s="20" customFormat="true" ht="15.75" hidden="false" customHeight="false" outlineLevel="0" collapsed="false">
      <c r="A61" s="113"/>
      <c r="B61" s="113"/>
      <c r="C61" s="54" t="n">
        <v>31</v>
      </c>
      <c r="D61" s="132" t="s">
        <v>61</v>
      </c>
      <c r="E61" s="56" t="n">
        <v>2360</v>
      </c>
      <c r="F61" s="133" t="n">
        <v>111.840254237288</v>
      </c>
      <c r="G61" s="56" t="n">
        <v>29</v>
      </c>
      <c r="H61" s="133" t="n">
        <v>89.7931034482759</v>
      </c>
      <c r="I61" s="56" t="n">
        <v>2</v>
      </c>
      <c r="J61" s="133" t="n">
        <v>49</v>
      </c>
      <c r="K61" s="56" t="n">
        <v>0</v>
      </c>
      <c r="L61" s="133"/>
      <c r="M61" s="56" t="n">
        <v>29</v>
      </c>
      <c r="N61" s="133" t="n">
        <v>20.4827586206897</v>
      </c>
      <c r="O61" s="41"/>
      <c r="P61" s="124"/>
      <c r="Q61" s="130"/>
      <c r="R61" s="131"/>
      <c r="S61" s="130"/>
      <c r="T61" s="131"/>
      <c r="U61" s="130"/>
      <c r="V61" s="131"/>
      <c r="W61" s="130"/>
      <c r="X61" s="131"/>
      <c r="Y61" s="130"/>
      <c r="Z61" s="131"/>
      <c r="AA61" s="134"/>
    </row>
    <row r="62" s="20" customFormat="true" ht="15.75" hidden="false" customHeight="false" outlineLevel="0" collapsed="false">
      <c r="A62" s="113"/>
      <c r="B62" s="113"/>
      <c r="C62" s="54" t="n">
        <v>26</v>
      </c>
      <c r="D62" s="132" t="s">
        <v>62</v>
      </c>
      <c r="E62" s="56" t="n">
        <v>1195</v>
      </c>
      <c r="F62" s="133" t="n">
        <v>111.575732217573</v>
      </c>
      <c r="G62" s="56" t="n">
        <v>6</v>
      </c>
      <c r="H62" s="133" t="n">
        <v>77</v>
      </c>
      <c r="I62" s="56" t="n">
        <v>0</v>
      </c>
      <c r="J62" s="133"/>
      <c r="K62" s="56" t="n">
        <v>0</v>
      </c>
      <c r="L62" s="133"/>
      <c r="M62" s="56" t="n">
        <v>6</v>
      </c>
      <c r="N62" s="133" t="n">
        <v>18.6666666666667</v>
      </c>
      <c r="O62" s="41"/>
      <c r="P62" s="124"/>
      <c r="Q62" s="128"/>
      <c r="R62" s="129"/>
      <c r="S62" s="128"/>
      <c r="T62" s="129"/>
      <c r="U62" s="128"/>
      <c r="V62" s="129"/>
      <c r="W62" s="128"/>
      <c r="X62" s="129"/>
      <c r="Y62" s="128"/>
      <c r="Z62" s="129"/>
      <c r="AA62" s="134"/>
    </row>
    <row r="63" s="20" customFormat="true" ht="15.75" hidden="false" customHeight="false" outlineLevel="0" collapsed="false">
      <c r="A63" s="113"/>
      <c r="B63" s="113"/>
      <c r="C63" s="54"/>
      <c r="D63" s="132" t="s">
        <v>63</v>
      </c>
      <c r="E63" s="56" t="n">
        <v>16953</v>
      </c>
      <c r="F63" s="133" t="n">
        <v>111.928213295582</v>
      </c>
      <c r="G63" s="56" t="n">
        <v>71</v>
      </c>
      <c r="H63" s="133" t="n">
        <v>86.5915492957747</v>
      </c>
      <c r="I63" s="56" t="n">
        <v>26</v>
      </c>
      <c r="J63" s="133" t="n">
        <v>41.5769230769231</v>
      </c>
      <c r="K63" s="56" t="n">
        <v>0</v>
      </c>
      <c r="L63" s="133"/>
      <c r="M63" s="56" t="n">
        <v>74</v>
      </c>
      <c r="N63" s="133" t="n">
        <v>21.2837837837838</v>
      </c>
      <c r="O63" s="41"/>
      <c r="P63" s="124"/>
      <c r="Q63" s="128"/>
      <c r="R63" s="129"/>
      <c r="S63" s="128"/>
      <c r="T63" s="129"/>
      <c r="U63" s="128"/>
      <c r="V63" s="129"/>
      <c r="W63" s="128"/>
      <c r="X63" s="129"/>
      <c r="Y63" s="128"/>
      <c r="Z63" s="129"/>
      <c r="AA63" s="134"/>
    </row>
    <row r="64" customFormat="false" ht="15.75" hidden="false" customHeight="false" outlineLevel="0" collapsed="false">
      <c r="A64" s="113"/>
      <c r="B64" s="113"/>
      <c r="C64" s="58" t="n">
        <v>3</v>
      </c>
      <c r="D64" s="125" t="s">
        <v>64</v>
      </c>
      <c r="E64" s="48" t="n">
        <v>5876</v>
      </c>
      <c r="F64" s="126" t="n">
        <v>112.166950306331</v>
      </c>
      <c r="G64" s="48" t="n">
        <v>25</v>
      </c>
      <c r="H64" s="126" t="n">
        <v>88.72</v>
      </c>
      <c r="I64" s="48" t="n">
        <v>15</v>
      </c>
      <c r="J64" s="126" t="n">
        <v>41.2666666666667</v>
      </c>
      <c r="K64" s="48" t="n">
        <v>0</v>
      </c>
      <c r="L64" s="126"/>
      <c r="M64" s="48" t="n">
        <v>24</v>
      </c>
      <c r="N64" s="126" t="n">
        <v>21.875</v>
      </c>
      <c r="O64" s="75"/>
      <c r="P64" s="78"/>
      <c r="Q64" s="128"/>
      <c r="R64" s="129"/>
      <c r="S64" s="128"/>
      <c r="T64" s="129"/>
      <c r="U64" s="128"/>
      <c r="V64" s="129"/>
      <c r="W64" s="128"/>
      <c r="X64" s="129"/>
      <c r="Y64" s="128"/>
      <c r="Z64" s="129"/>
      <c r="AA64" s="71"/>
    </row>
    <row r="65" customFormat="false" ht="15.75" hidden="false" customHeight="true" outlineLevel="0" collapsed="false">
      <c r="A65" s="113"/>
      <c r="B65" s="113"/>
      <c r="C65" s="58" t="n">
        <v>12</v>
      </c>
      <c r="D65" s="125" t="s">
        <v>65</v>
      </c>
      <c r="E65" s="48" t="n">
        <v>2017</v>
      </c>
      <c r="F65" s="126" t="n">
        <v>111.464055528012</v>
      </c>
      <c r="G65" s="48" t="n">
        <v>8</v>
      </c>
      <c r="H65" s="126" t="n">
        <v>86.625</v>
      </c>
      <c r="I65" s="48" t="n">
        <v>1</v>
      </c>
      <c r="J65" s="126" t="n">
        <v>42</v>
      </c>
      <c r="K65" s="48" t="n">
        <v>0</v>
      </c>
      <c r="L65" s="126"/>
      <c r="M65" s="48" t="n">
        <v>10</v>
      </c>
      <c r="N65" s="126" t="n">
        <v>22.4</v>
      </c>
      <c r="O65" s="75"/>
      <c r="P65" s="78"/>
      <c r="Q65" s="128"/>
      <c r="R65" s="129"/>
      <c r="S65" s="128"/>
      <c r="T65" s="129"/>
      <c r="U65" s="128"/>
      <c r="V65" s="129"/>
      <c r="W65" s="128"/>
      <c r="X65" s="129"/>
      <c r="Y65" s="128"/>
      <c r="Z65" s="129"/>
      <c r="AA65" s="71"/>
    </row>
    <row r="66" customFormat="false" ht="15.75" hidden="false" customHeight="false" outlineLevel="0" collapsed="false">
      <c r="A66" s="113"/>
      <c r="B66" s="113"/>
      <c r="C66" s="58" t="n">
        <v>46</v>
      </c>
      <c r="D66" s="125" t="s">
        <v>66</v>
      </c>
      <c r="E66" s="48" t="n">
        <v>9060</v>
      </c>
      <c r="F66" s="126" t="n">
        <v>111.876710816777</v>
      </c>
      <c r="G66" s="48" t="n">
        <v>38</v>
      </c>
      <c r="H66" s="126" t="n">
        <v>85.1842105263158</v>
      </c>
      <c r="I66" s="48" t="n">
        <v>10</v>
      </c>
      <c r="J66" s="126" t="n">
        <v>42</v>
      </c>
      <c r="K66" s="48" t="n">
        <v>0</v>
      </c>
      <c r="L66" s="126"/>
      <c r="M66" s="48" t="n">
        <v>40</v>
      </c>
      <c r="N66" s="126" t="n">
        <v>20.65</v>
      </c>
      <c r="O66" s="75"/>
      <c r="P66" s="78"/>
      <c r="Q66" s="128"/>
      <c r="R66" s="129"/>
      <c r="S66" s="128"/>
      <c r="T66" s="129"/>
      <c r="U66" s="128"/>
      <c r="V66" s="129"/>
      <c r="W66" s="128"/>
      <c r="X66" s="129"/>
      <c r="Y66" s="128"/>
      <c r="Z66" s="129"/>
      <c r="AA66" s="71"/>
    </row>
    <row r="67" s="20" customFormat="true" ht="15.75" hidden="false" customHeight="false" outlineLevel="0" collapsed="false">
      <c r="A67" s="113"/>
      <c r="B67" s="113"/>
      <c r="C67" s="54"/>
      <c r="D67" s="132" t="s">
        <v>90</v>
      </c>
      <c r="E67" s="56" t="n">
        <v>8186</v>
      </c>
      <c r="F67" s="133" t="n">
        <v>111.675054971903</v>
      </c>
      <c r="G67" s="56" t="n">
        <v>83</v>
      </c>
      <c r="H67" s="133" t="n">
        <v>96.1927710843374</v>
      </c>
      <c r="I67" s="56" t="n">
        <v>5</v>
      </c>
      <c r="J67" s="133" t="n">
        <v>44.8</v>
      </c>
      <c r="K67" s="56" t="n">
        <v>0</v>
      </c>
      <c r="L67" s="133"/>
      <c r="M67" s="56" t="n">
        <v>87</v>
      </c>
      <c r="N67" s="133" t="n">
        <v>20.2873563218391</v>
      </c>
      <c r="O67" s="41"/>
      <c r="P67" s="124"/>
      <c r="Q67" s="130"/>
      <c r="R67" s="131"/>
      <c r="S67" s="130"/>
      <c r="T67" s="131"/>
      <c r="U67" s="130"/>
      <c r="V67" s="131"/>
      <c r="W67" s="130"/>
      <c r="X67" s="131"/>
      <c r="Y67" s="130"/>
      <c r="Z67" s="131"/>
      <c r="AA67" s="134"/>
    </row>
    <row r="68" customFormat="false" ht="15.75" hidden="false" customHeight="false" outlineLevel="0" collapsed="false">
      <c r="A68" s="113"/>
      <c r="B68" s="113"/>
      <c r="C68" s="58" t="n">
        <v>1</v>
      </c>
      <c r="D68" s="125" t="s">
        <v>68</v>
      </c>
      <c r="E68" s="48" t="n">
        <v>1261</v>
      </c>
      <c r="F68" s="126" t="n">
        <v>111.381443298969</v>
      </c>
      <c r="G68" s="48" t="n">
        <v>14</v>
      </c>
      <c r="H68" s="126" t="n">
        <v>95.4285714285714</v>
      </c>
      <c r="I68" s="48" t="n">
        <v>1</v>
      </c>
      <c r="J68" s="126" t="n">
        <v>42</v>
      </c>
      <c r="K68" s="48" t="n">
        <v>0</v>
      </c>
      <c r="L68" s="126"/>
      <c r="M68" s="48" t="n">
        <v>15</v>
      </c>
      <c r="N68" s="126" t="n">
        <v>22.9333333333333</v>
      </c>
      <c r="O68" s="75"/>
      <c r="P68" s="78"/>
      <c r="Q68" s="130"/>
      <c r="R68" s="131"/>
      <c r="S68" s="130"/>
      <c r="T68" s="131"/>
      <c r="U68" s="130"/>
      <c r="V68" s="131"/>
      <c r="W68" s="130"/>
      <c r="X68" s="131"/>
      <c r="Y68" s="130"/>
      <c r="Z68" s="131"/>
      <c r="AA68" s="71"/>
    </row>
    <row r="69" customFormat="false" ht="15.75" hidden="false" customHeight="false" outlineLevel="0" collapsed="false">
      <c r="A69" s="113"/>
      <c r="B69" s="113"/>
      <c r="C69" s="58" t="n">
        <v>20</v>
      </c>
      <c r="D69" s="125" t="s">
        <v>69</v>
      </c>
      <c r="E69" s="48" t="n">
        <v>2827</v>
      </c>
      <c r="F69" s="126" t="n">
        <v>111.750265298903</v>
      </c>
      <c r="G69" s="48" t="n">
        <v>37</v>
      </c>
      <c r="H69" s="126" t="n">
        <v>93.5675675675676</v>
      </c>
      <c r="I69" s="48" t="n">
        <v>3</v>
      </c>
      <c r="J69" s="126" t="n">
        <v>46.6666666666667</v>
      </c>
      <c r="K69" s="48" t="n">
        <v>0</v>
      </c>
      <c r="L69" s="126"/>
      <c r="M69" s="48" t="n">
        <v>39</v>
      </c>
      <c r="N69" s="126" t="n">
        <v>15.7948717948718</v>
      </c>
      <c r="O69" s="75"/>
      <c r="P69" s="78"/>
      <c r="Q69" s="130"/>
      <c r="R69" s="131"/>
      <c r="S69" s="130"/>
      <c r="T69" s="131"/>
      <c r="U69" s="130"/>
      <c r="V69" s="131"/>
      <c r="W69" s="130"/>
      <c r="X69" s="131"/>
      <c r="Y69" s="130"/>
      <c r="Z69" s="131"/>
      <c r="AA69" s="71"/>
    </row>
    <row r="70" customFormat="false" ht="15.75" hidden="false" customHeight="false" outlineLevel="0" collapsed="false">
      <c r="A70" s="113"/>
      <c r="B70" s="113"/>
      <c r="C70" s="58" t="n">
        <v>48</v>
      </c>
      <c r="D70" s="125" t="s">
        <v>70</v>
      </c>
      <c r="E70" s="48" t="n">
        <v>4098</v>
      </c>
      <c r="F70" s="126" t="n">
        <v>111.713518789654</v>
      </c>
      <c r="G70" s="48" t="n">
        <v>32</v>
      </c>
      <c r="H70" s="126" t="n">
        <v>99.5625</v>
      </c>
      <c r="I70" s="48" t="n">
        <v>1</v>
      </c>
      <c r="J70" s="126" t="n">
        <v>42</v>
      </c>
      <c r="K70" s="48" t="n">
        <v>0</v>
      </c>
      <c r="L70" s="126"/>
      <c r="M70" s="48" t="n">
        <v>33</v>
      </c>
      <c r="N70" s="126" t="n">
        <v>24.3939393939394</v>
      </c>
      <c r="O70" s="75"/>
      <c r="P70" s="78"/>
      <c r="Q70" s="128"/>
      <c r="R70" s="129"/>
      <c r="S70" s="128"/>
      <c r="T70" s="129"/>
      <c r="U70" s="128"/>
      <c r="V70" s="129"/>
      <c r="W70" s="128"/>
      <c r="X70" s="129"/>
      <c r="Y70" s="128"/>
      <c r="Z70" s="129"/>
      <c r="AA70" s="71"/>
    </row>
    <row r="71" s="20" customFormat="true" ht="15.75" hidden="false" customHeight="false" outlineLevel="0" collapsed="false">
      <c r="A71" s="113"/>
      <c r="B71" s="113"/>
      <c r="C71" s="54" t="n">
        <v>51</v>
      </c>
      <c r="D71" s="132" t="s">
        <v>71</v>
      </c>
      <c r="E71" s="56" t="n">
        <v>189</v>
      </c>
      <c r="F71" s="133" t="n">
        <v>110.650793650794</v>
      </c>
      <c r="G71" s="56" t="n">
        <v>0</v>
      </c>
      <c r="H71" s="133"/>
      <c r="I71" s="56" t="n">
        <v>2</v>
      </c>
      <c r="J71" s="133" t="n">
        <v>42</v>
      </c>
      <c r="K71" s="56" t="n">
        <v>0</v>
      </c>
      <c r="L71" s="133"/>
      <c r="M71" s="56" t="n">
        <v>0</v>
      </c>
      <c r="N71" s="133"/>
      <c r="O71" s="41"/>
      <c r="P71" s="124"/>
      <c r="Q71" s="130"/>
      <c r="R71" s="131"/>
      <c r="S71" s="130"/>
      <c r="T71" s="131"/>
      <c r="U71" s="130"/>
      <c r="V71" s="131"/>
      <c r="W71" s="130"/>
      <c r="X71" s="131"/>
      <c r="Y71" s="130"/>
      <c r="Z71" s="131"/>
      <c r="AA71" s="134"/>
    </row>
    <row r="72" s="20" customFormat="true" ht="15.75" hidden="false" customHeight="false" outlineLevel="0" collapsed="false">
      <c r="A72" s="113"/>
      <c r="B72" s="113"/>
      <c r="C72" s="54" t="n">
        <v>52</v>
      </c>
      <c r="D72" s="132" t="s">
        <v>72</v>
      </c>
      <c r="E72" s="56" t="n">
        <v>287</v>
      </c>
      <c r="F72" s="133" t="n">
        <v>111.240418118467</v>
      </c>
      <c r="G72" s="56" t="n">
        <v>1</v>
      </c>
      <c r="H72" s="133" t="n">
        <v>56</v>
      </c>
      <c r="I72" s="56" t="n">
        <v>1</v>
      </c>
      <c r="J72" s="133" t="n">
        <v>42</v>
      </c>
      <c r="K72" s="56" t="n">
        <v>0</v>
      </c>
      <c r="L72" s="133"/>
      <c r="M72" s="56" t="n">
        <v>2</v>
      </c>
      <c r="N72" s="133" t="n">
        <v>28</v>
      </c>
      <c r="O72" s="41"/>
      <c r="P72" s="124"/>
      <c r="Q72" s="130"/>
      <c r="R72" s="131"/>
      <c r="S72" s="130"/>
      <c r="T72" s="131"/>
      <c r="U72" s="130"/>
      <c r="V72" s="131"/>
      <c r="W72" s="130"/>
      <c r="X72" s="131"/>
      <c r="Y72" s="130"/>
      <c r="Z72" s="131"/>
      <c r="AA72" s="134"/>
    </row>
    <row r="73" customFormat="false" ht="24" hidden="false" customHeight="true" outlineLevel="0" collapsed="false">
      <c r="A73" s="113"/>
      <c r="B73" s="113"/>
      <c r="C73" s="65"/>
      <c r="D73" s="66" t="s">
        <v>73</v>
      </c>
      <c r="E73" s="67" t="n">
        <v>170798</v>
      </c>
      <c r="F73" s="136" t="n">
        <v>112.13</v>
      </c>
      <c r="G73" s="67" t="n">
        <v>882</v>
      </c>
      <c r="H73" s="136" t="n">
        <v>87.86</v>
      </c>
      <c r="I73" s="67" t="n">
        <v>192</v>
      </c>
      <c r="J73" s="136" t="n">
        <v>42.7</v>
      </c>
      <c r="K73" s="67" t="n">
        <v>2</v>
      </c>
      <c r="L73" s="136" t="n">
        <v>42</v>
      </c>
      <c r="M73" s="67" t="n">
        <v>922</v>
      </c>
      <c r="N73" s="136" t="n">
        <v>22.17</v>
      </c>
      <c r="O73" s="41"/>
      <c r="P73" s="124"/>
      <c r="Q73" s="130"/>
      <c r="R73" s="131"/>
      <c r="S73" s="130"/>
      <c r="T73" s="131"/>
      <c r="U73" s="130"/>
      <c r="V73" s="131"/>
      <c r="W73" s="130"/>
      <c r="X73" s="131"/>
      <c r="Y73" s="130"/>
      <c r="Z73" s="131"/>
      <c r="AA73" s="71"/>
    </row>
    <row r="74" customFormat="false" ht="3.2" hidden="false" customHeight="true" outlineLevel="0" collapsed="false">
      <c r="A74" s="113"/>
      <c r="B74" s="113"/>
      <c r="C74" s="113"/>
      <c r="D74" s="69"/>
      <c r="E74" s="69"/>
      <c r="F74" s="69"/>
      <c r="G74" s="69"/>
      <c r="H74" s="69"/>
      <c r="I74" s="69"/>
      <c r="J74" s="69"/>
      <c r="K74" s="69"/>
      <c r="L74" s="69"/>
      <c r="O74" s="41"/>
      <c r="P74" s="124"/>
      <c r="Q74" s="128"/>
      <c r="R74" s="129"/>
      <c r="S74" s="128"/>
      <c r="T74" s="129"/>
      <c r="U74" s="128"/>
      <c r="V74" s="129"/>
      <c r="W74" s="128"/>
      <c r="X74" s="129"/>
      <c r="Y74" s="128"/>
      <c r="Z74" s="129"/>
      <c r="AA74" s="71"/>
    </row>
    <row r="75" s="140" customFormat="true" ht="15.6" hidden="false" customHeight="true" outlineLevel="0" collapsed="false">
      <c r="A75" s="137"/>
      <c r="B75" s="137"/>
      <c r="C75" s="137"/>
      <c r="D75" s="138" t="s">
        <v>91</v>
      </c>
      <c r="E75" s="138"/>
      <c r="F75" s="138"/>
      <c r="G75" s="138"/>
      <c r="H75" s="138"/>
      <c r="I75" s="138"/>
      <c r="J75" s="138"/>
      <c r="K75" s="138"/>
      <c r="L75" s="138"/>
      <c r="M75" s="138"/>
      <c r="N75" s="138"/>
      <c r="O75" s="41"/>
      <c r="P75" s="124"/>
      <c r="Q75" s="128"/>
      <c r="R75" s="129"/>
      <c r="S75" s="128"/>
      <c r="T75" s="129"/>
      <c r="U75" s="128"/>
      <c r="V75" s="129"/>
      <c r="W75" s="128"/>
      <c r="X75" s="129"/>
      <c r="Y75" s="128"/>
      <c r="Z75" s="129"/>
      <c r="AA75" s="139"/>
    </row>
    <row r="76" s="140" customFormat="true" ht="27.6" hidden="false" customHeight="true" outlineLevel="0" collapsed="false">
      <c r="A76" s="137"/>
      <c r="B76" s="137"/>
      <c r="C76" s="137"/>
      <c r="D76" s="141" t="s">
        <v>92</v>
      </c>
      <c r="E76" s="141"/>
      <c r="F76" s="141"/>
      <c r="G76" s="141"/>
      <c r="H76" s="141"/>
      <c r="I76" s="141"/>
      <c r="J76" s="141"/>
      <c r="K76" s="141"/>
      <c r="L76" s="141"/>
      <c r="M76" s="141"/>
      <c r="N76" s="141"/>
      <c r="O76" s="142"/>
      <c r="Q76" s="128"/>
      <c r="R76" s="129"/>
      <c r="S76" s="128"/>
      <c r="T76" s="129"/>
      <c r="U76" s="128"/>
      <c r="V76" s="129"/>
      <c r="W76" s="128"/>
      <c r="X76" s="129"/>
      <c r="Y76" s="128"/>
      <c r="Z76" s="129"/>
      <c r="AA76" s="139"/>
    </row>
    <row r="77" s="140" customFormat="true" ht="13.9" hidden="false" customHeight="true" outlineLevel="0" collapsed="false">
      <c r="A77" s="137"/>
      <c r="B77" s="137"/>
      <c r="C77" s="137"/>
      <c r="D77" s="141" t="s">
        <v>93</v>
      </c>
      <c r="E77" s="141"/>
      <c r="F77" s="141"/>
      <c r="G77" s="141"/>
      <c r="H77" s="141"/>
      <c r="I77" s="141"/>
      <c r="J77" s="141"/>
      <c r="K77" s="141"/>
      <c r="L77" s="141"/>
      <c r="M77" s="141"/>
      <c r="N77" s="141"/>
      <c r="O77" s="142"/>
      <c r="Q77" s="139"/>
      <c r="R77" s="139"/>
      <c r="S77" s="139"/>
      <c r="T77" s="139"/>
      <c r="U77" s="139"/>
      <c r="V77" s="139"/>
      <c r="W77" s="139"/>
      <c r="X77" s="139"/>
      <c r="Y77" s="139"/>
      <c r="Z77" s="139"/>
      <c r="AA77" s="139"/>
    </row>
    <row r="78" s="140" customFormat="true" ht="24.2" hidden="false" customHeight="true" outlineLevel="0" collapsed="false">
      <c r="A78" s="137"/>
      <c r="B78" s="137"/>
      <c r="C78" s="137"/>
      <c r="D78" s="141" t="s">
        <v>94</v>
      </c>
      <c r="E78" s="141"/>
      <c r="F78" s="141"/>
      <c r="G78" s="141"/>
      <c r="H78" s="141"/>
      <c r="I78" s="141"/>
      <c r="J78" s="141"/>
      <c r="K78" s="141"/>
      <c r="L78" s="141"/>
      <c r="M78" s="141"/>
      <c r="N78" s="141"/>
      <c r="O78" s="142"/>
      <c r="Q78" s="139"/>
      <c r="R78" s="139"/>
      <c r="S78" s="139"/>
      <c r="T78" s="139"/>
      <c r="U78" s="139"/>
      <c r="V78" s="139"/>
      <c r="W78" s="139"/>
      <c r="X78" s="139"/>
      <c r="Y78" s="139"/>
      <c r="Z78" s="139"/>
      <c r="AA78" s="139"/>
    </row>
    <row r="80" customFormat="false" ht="12.75" hidden="true" customHeight="false" outlineLevel="0" collapsed="false">
      <c r="E80" s="106"/>
    </row>
    <row r="81" s="143" customFormat="true" ht="12.75" hidden="true" customHeight="false" outlineLevel="0" collapsed="false">
      <c r="E81" s="90" t="n">
        <f aca="false">E72+E71+E67+E63+E62+E61+E59++E54+E51+E46+E40+E30+E29+E26+E25+E24+E20+E11+E60</f>
        <v>170798</v>
      </c>
      <c r="F81" s="90"/>
      <c r="G81" s="90" t="n">
        <f aca="false">G72+G71+G67+G63+G62+G61+G59++G54+G51+G46+G40+G30+G29+G26+G25+G24+G20+G11+G60</f>
        <v>882</v>
      </c>
      <c r="I81" s="90" t="n">
        <f aca="false">I72+I71+I67+I63+I62+I61+I59++I54+I51+I46+I40+I30+I29+I26+I25+I24+I20+I11+I60</f>
        <v>192</v>
      </c>
      <c r="J81" s="144"/>
      <c r="K81" s="90" t="n">
        <f aca="false">K72+K71+K67+K63+K62+K61+K59++K54+K51+K46+K40+K30+K29+K26+K25+K24+K20+K11+K60</f>
        <v>2</v>
      </c>
      <c r="M81" s="90" t="n">
        <f aca="false">M72+M71+M67+M63+M62+M61+M59++M54+M51+M46+M40+M30+M29+M26+M25+M24+M20+M11+M60</f>
        <v>922</v>
      </c>
    </row>
    <row r="82" customFormat="false" ht="12.75" hidden="true" customHeight="false" outlineLevel="0" collapsed="false"/>
    <row r="83" customFormat="false" ht="12.75" hidden="true" customHeight="false" outlineLevel="0" collapsed="false">
      <c r="J83" s="10" t="s">
        <v>95</v>
      </c>
    </row>
    <row r="84" customFormat="false" ht="12.75" hidden="true" customHeight="false" outlineLevel="0" collapsed="false"/>
    <row r="85" customFormat="false" ht="12.75" hidden="true" customHeight="false" outlineLevel="0" collapsed="false"/>
    <row r="86" customFormat="false" ht="12.75" hidden="true" customHeight="false" outlineLevel="0" collapsed="false"/>
    <row r="87" customFormat="false" ht="12.75" hidden="true" customHeight="false" outlineLevel="0" collapsed="false"/>
    <row r="88" customFormat="false" ht="12.75" hidden="true" customHeight="false" outlineLevel="0" collapsed="false"/>
    <row r="89" customFormat="false" ht="12.75" hidden="true" customHeight="false" outlineLevel="0" collapsed="false"/>
    <row r="90" customFormat="false" ht="12.75" hidden="true" customHeight="false" outlineLevel="0" collapsed="false"/>
  </sheetData>
  <mergeCells count="12">
    <mergeCell ref="D4:N4"/>
    <mergeCell ref="D5:N5"/>
    <mergeCell ref="D6:N6"/>
    <mergeCell ref="D7:N7"/>
    <mergeCell ref="C9:C10"/>
    <mergeCell ref="E9:H9"/>
    <mergeCell ref="I9:L9"/>
    <mergeCell ref="M9:N9"/>
    <mergeCell ref="D75:N75"/>
    <mergeCell ref="D76:N76"/>
    <mergeCell ref="D77:N77"/>
    <mergeCell ref="D78:N78"/>
  </mergeCells>
  <conditionalFormatting sqref="E81">
    <cfRule type="cellIs" priority="2" operator="equal" aboveAverage="0" equalAverage="0" bottom="0" percent="0" rank="0" text="" dxfId="2">
      <formula>E73</formula>
    </cfRule>
  </conditionalFormatting>
  <conditionalFormatting sqref="G81">
    <cfRule type="cellIs" priority="3" operator="equal" aboveAverage="0" equalAverage="0" bottom="0" percent="0" rank="0" text="" dxfId="3">
      <formula>G73</formula>
    </cfRule>
  </conditionalFormatting>
  <conditionalFormatting sqref="I81">
    <cfRule type="cellIs" priority="4" operator="equal" aboveAverage="0" equalAverage="0" bottom="0" percent="0" rank="0" text="" dxfId="4">
      <formula>I73</formula>
    </cfRule>
  </conditionalFormatting>
  <conditionalFormatting sqref="K81">
    <cfRule type="cellIs" priority="5" operator="equal" aboveAverage="0" equalAverage="0" bottom="0" percent="0" rank="0" text="" dxfId="5">
      <formula>K73</formula>
    </cfRule>
  </conditionalFormatting>
  <conditionalFormatting sqref="M81">
    <cfRule type="cellIs" priority="6" operator="equal" aboveAverage="0" equalAverage="0" bottom="0" percent="0" rank="0" text="" dxfId="6">
      <formula>M73</formula>
    </cfRule>
  </conditionalFormatting>
  <printOptions headings="false" gridLines="false" gridLinesSet="true" horizontalCentered="true" verticalCentered="true"/>
  <pageMargins left="0.39375" right="0.39375" top="0.39375" bottom="0.7875"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worksheet>
</file>

<file path=xl/worksheets/sheet7.xml><?xml version="1.0" encoding="utf-8"?>
<worksheet xmlns="http://schemas.openxmlformats.org/spreadsheetml/2006/main" xmlns:r="http://schemas.openxmlformats.org/officeDocument/2006/relationships">
  <sheetPr filterMode="false">
    <pageSetUpPr fitToPage="true"/>
  </sheetPr>
  <dimension ref="B22:E26"/>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selection pane="topLeft" activeCell="I35" activeCellId="0" sqref="I35"/>
    </sheetView>
  </sheetViews>
  <sheetFormatPr defaultRowHeight="15" zeroHeight="false" outlineLevelRow="0" outlineLevelCol="0"/>
  <cols>
    <col collapsed="false" customWidth="true" hidden="false" outlineLevel="0" max="1" min="1" style="0" width="10.54"/>
    <col collapsed="false" customWidth="true" hidden="false" outlineLevel="0" max="4" min="2" style="0" width="20.71"/>
    <col collapsed="false" customWidth="true" hidden="false" outlineLevel="0" max="1025" min="5" style="0" width="10.54"/>
  </cols>
  <sheetData>
    <row r="22" customFormat="false" ht="26.25" hidden="false" customHeight="true" outlineLevel="0" collapsed="false">
      <c r="B22" s="145" t="s">
        <v>96</v>
      </c>
      <c r="C22" s="145"/>
      <c r="D22" s="145"/>
      <c r="E22" s="4"/>
    </row>
    <row r="23" customFormat="false" ht="26.25" hidden="false" customHeight="true" outlineLevel="0" collapsed="false">
      <c r="B23" s="146" t="n">
        <v>43885</v>
      </c>
      <c r="C23" s="146"/>
      <c r="D23" s="146"/>
      <c r="E23" s="6"/>
    </row>
    <row r="24" customFormat="false" ht="14.25" hidden="false" customHeight="true" outlineLevel="0" collapsed="false">
      <c r="B24" s="147"/>
      <c r="C24" s="147"/>
      <c r="D24" s="147"/>
    </row>
    <row r="25" customFormat="false" ht="26.25" hidden="false" customHeight="false" outlineLevel="0" collapsed="false">
      <c r="B25" s="148" t="s">
        <v>97</v>
      </c>
      <c r="C25" s="147"/>
      <c r="D25" s="149" t="n">
        <v>38454</v>
      </c>
    </row>
    <row r="26" customFormat="false" ht="26.25" hidden="false" customHeight="false" outlineLevel="0" collapsed="false">
      <c r="B26" s="148" t="s">
        <v>98</v>
      </c>
      <c r="C26" s="147"/>
      <c r="D26" s="150" t="n">
        <v>5431</v>
      </c>
    </row>
  </sheetData>
  <mergeCells count="2">
    <mergeCell ref="B22:D22"/>
    <mergeCell ref="B23:D23"/>
  </mergeCells>
  <printOptions headings="false" gridLines="false" gridLinesSet="true" horizontalCentered="true" verticalCentered="true"/>
  <pageMargins left="0.39375" right="0.39375" top="0.39375" bottom="0.7875"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B1:P68"/>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I18" activeCellId="0" sqref="I18"/>
    </sheetView>
  </sheetViews>
  <sheetFormatPr defaultRowHeight="12.75" zeroHeight="false" outlineLevelRow="0" outlineLevelCol="0"/>
  <cols>
    <col collapsed="false" customWidth="true" hidden="false" outlineLevel="0" max="1" min="1" style="151" width="2.57"/>
    <col collapsed="false" customWidth="true" hidden="false" outlineLevel="0" max="2" min="2" style="151" width="7.41"/>
    <col collapsed="false" customWidth="true" hidden="false" outlineLevel="0" max="3" min="3" style="151" width="19.99"/>
    <col collapsed="false" customWidth="true" hidden="true" outlineLevel="0" max="4" min="4" style="152" width="12.86"/>
    <col collapsed="false" customWidth="true" hidden="true" outlineLevel="0" max="5" min="5" style="152" width="12.29"/>
    <col collapsed="false" customWidth="true" hidden="true" outlineLevel="0" max="6" min="6" style="153" width="14.86"/>
    <col collapsed="false" customWidth="true" hidden="false" outlineLevel="0" max="7" min="7" style="152" width="16.57"/>
    <col collapsed="false" customWidth="true" hidden="false" outlineLevel="0" max="8" min="8" style="152" width="16"/>
    <col collapsed="false" customWidth="true" hidden="false" outlineLevel="0" max="9" min="9" style="153" width="13.43"/>
    <col collapsed="false" customWidth="true" hidden="false" outlineLevel="0" max="10" min="10" style="153" width="14.01"/>
    <col collapsed="false" customWidth="true" hidden="false" outlineLevel="0" max="11" min="11" style="153" width="12.86"/>
    <col collapsed="false" customWidth="false" hidden="false" outlineLevel="0" max="1025" min="12" style="151" width="11.42"/>
  </cols>
  <sheetData>
    <row r="1" customFormat="false" ht="24.6" hidden="false" customHeight="true" outlineLevel="0" collapsed="false">
      <c r="C1" s="154" t="s">
        <v>99</v>
      </c>
      <c r="D1" s="154"/>
      <c r="E1" s="154"/>
      <c r="F1" s="154"/>
      <c r="G1" s="154"/>
      <c r="H1" s="154"/>
      <c r="I1" s="154"/>
      <c r="J1" s="154"/>
      <c r="K1" s="154"/>
    </row>
    <row r="2" customFormat="false" ht="19.15" hidden="false" customHeight="true" outlineLevel="0" collapsed="false">
      <c r="C2" s="155" t="s">
        <v>100</v>
      </c>
      <c r="D2" s="155"/>
      <c r="E2" s="155"/>
      <c r="F2" s="155"/>
      <c r="G2" s="155"/>
      <c r="H2" s="155"/>
      <c r="I2" s="155"/>
      <c r="J2" s="155"/>
      <c r="K2" s="155"/>
    </row>
    <row r="3" customFormat="false" ht="14.25" hidden="false" customHeight="true" outlineLevel="0" collapsed="false">
      <c r="C3" s="156"/>
      <c r="D3" s="156"/>
      <c r="E3" s="156"/>
      <c r="F3" s="156"/>
      <c r="G3" s="156"/>
      <c r="H3" s="156"/>
      <c r="I3" s="156"/>
      <c r="J3" s="156"/>
      <c r="K3" s="156"/>
    </row>
    <row r="4" s="157" customFormat="true" ht="18.6" hidden="false" customHeight="true" outlineLevel="0" collapsed="false">
      <c r="B4" s="158" t="s">
        <v>6</v>
      </c>
      <c r="C4" s="159"/>
      <c r="D4" s="160" t="n">
        <v>2019</v>
      </c>
      <c r="E4" s="160"/>
      <c r="F4" s="160"/>
      <c r="G4" s="161" t="s">
        <v>97</v>
      </c>
      <c r="H4" s="160" t="s">
        <v>98</v>
      </c>
      <c r="I4" s="162" t="s">
        <v>101</v>
      </c>
      <c r="J4" s="160" t="s">
        <v>102</v>
      </c>
      <c r="K4" s="160"/>
    </row>
    <row r="5" s="163" customFormat="true" ht="16.35" hidden="false" customHeight="true" outlineLevel="0" collapsed="false">
      <c r="B5" s="158"/>
      <c r="C5" s="164"/>
      <c r="D5" s="161" t="s">
        <v>97</v>
      </c>
      <c r="E5" s="165" t="s">
        <v>98</v>
      </c>
      <c r="F5" s="162" t="s">
        <v>101</v>
      </c>
      <c r="G5" s="161"/>
      <c r="H5" s="160"/>
      <c r="I5" s="162"/>
      <c r="J5" s="161" t="s">
        <v>103</v>
      </c>
      <c r="K5" s="162" t="s">
        <v>104</v>
      </c>
    </row>
    <row r="6" s="166" customFormat="true" ht="15.75" hidden="false" customHeight="false" outlineLevel="0" collapsed="false">
      <c r="B6" s="167" t="n">
        <v>4</v>
      </c>
      <c r="C6" s="167" t="s">
        <v>12</v>
      </c>
      <c r="D6" s="168" t="n">
        <v>299</v>
      </c>
      <c r="E6" s="169" t="n">
        <v>43</v>
      </c>
      <c r="F6" s="170" t="n">
        <v>342</v>
      </c>
      <c r="G6" s="168" t="n">
        <v>299</v>
      </c>
      <c r="H6" s="171" t="n">
        <v>36</v>
      </c>
      <c r="I6" s="170" t="n">
        <v>335</v>
      </c>
      <c r="J6" s="168" t="n">
        <f aca="false">I6-F6</f>
        <v>-7</v>
      </c>
      <c r="K6" s="172" t="n">
        <f aca="false">I6/F6-1</f>
        <v>-0.02046783625731</v>
      </c>
      <c r="N6" s="173"/>
      <c r="O6" s="173"/>
      <c r="P6" s="174"/>
    </row>
    <row r="7" s="166" customFormat="true" ht="15.75" hidden="false" customHeight="false" outlineLevel="0" collapsed="false">
      <c r="B7" s="167" t="n">
        <v>11</v>
      </c>
      <c r="C7" s="167" t="s">
        <v>13</v>
      </c>
      <c r="D7" s="168" t="n">
        <v>698</v>
      </c>
      <c r="E7" s="169" t="n">
        <v>57</v>
      </c>
      <c r="F7" s="170" t="n">
        <v>755</v>
      </c>
      <c r="G7" s="168" t="n">
        <v>617</v>
      </c>
      <c r="H7" s="171" t="n">
        <v>45</v>
      </c>
      <c r="I7" s="170" t="n">
        <v>662</v>
      </c>
      <c r="J7" s="168" t="n">
        <f aca="false">I7-F7</f>
        <v>-93</v>
      </c>
      <c r="K7" s="172" t="n">
        <f aca="false">I7/F7-1</f>
        <v>-0.12317880794702</v>
      </c>
      <c r="N7" s="173"/>
      <c r="O7" s="173"/>
      <c r="P7" s="174"/>
    </row>
    <row r="8" s="166" customFormat="true" ht="15.75" hidden="false" customHeight="false" outlineLevel="0" collapsed="false">
      <c r="B8" s="167" t="n">
        <v>14</v>
      </c>
      <c r="C8" s="167" t="s">
        <v>14</v>
      </c>
      <c r="D8" s="168" t="n">
        <v>316</v>
      </c>
      <c r="E8" s="169" t="n">
        <v>31</v>
      </c>
      <c r="F8" s="170" t="n">
        <v>347</v>
      </c>
      <c r="G8" s="168" t="n">
        <v>298</v>
      </c>
      <c r="H8" s="171" t="n">
        <v>39</v>
      </c>
      <c r="I8" s="170" t="n">
        <v>337</v>
      </c>
      <c r="J8" s="168" t="n">
        <f aca="false">I8-F8</f>
        <v>-10</v>
      </c>
      <c r="K8" s="172" t="n">
        <f aca="false">I8/F8-1</f>
        <v>-0.0288184438040345</v>
      </c>
      <c r="N8" s="173"/>
      <c r="O8" s="173"/>
      <c r="P8" s="174"/>
    </row>
    <row r="9" s="166" customFormat="true" ht="15.75" hidden="false" customHeight="false" outlineLevel="0" collapsed="false">
      <c r="B9" s="167" t="n">
        <v>18</v>
      </c>
      <c r="C9" s="167" t="s">
        <v>15</v>
      </c>
      <c r="D9" s="168" t="n">
        <v>427</v>
      </c>
      <c r="E9" s="169" t="n">
        <v>53</v>
      </c>
      <c r="F9" s="170" t="n">
        <v>480</v>
      </c>
      <c r="G9" s="168" t="n">
        <v>431</v>
      </c>
      <c r="H9" s="171" t="n">
        <v>37</v>
      </c>
      <c r="I9" s="170" t="n">
        <v>468</v>
      </c>
      <c r="J9" s="168" t="n">
        <f aca="false">I9-F9</f>
        <v>-12</v>
      </c>
      <c r="K9" s="172" t="n">
        <f aca="false">I9/F9-1</f>
        <v>-0.025</v>
      </c>
      <c r="N9" s="173"/>
      <c r="O9" s="173"/>
      <c r="P9" s="174"/>
    </row>
    <row r="10" s="166" customFormat="true" ht="15.75" hidden="false" customHeight="false" outlineLevel="0" collapsed="false">
      <c r="B10" s="167" t="n">
        <v>21</v>
      </c>
      <c r="C10" s="167" t="s">
        <v>16</v>
      </c>
      <c r="D10" s="168" t="n">
        <v>150</v>
      </c>
      <c r="E10" s="169" t="n">
        <v>31</v>
      </c>
      <c r="F10" s="170" t="n">
        <v>181</v>
      </c>
      <c r="G10" s="168" t="n">
        <v>133</v>
      </c>
      <c r="H10" s="171" t="n">
        <v>26</v>
      </c>
      <c r="I10" s="170" t="n">
        <v>159</v>
      </c>
      <c r="J10" s="168" t="n">
        <f aca="false">I10-F10</f>
        <v>-22</v>
      </c>
      <c r="K10" s="172" t="n">
        <f aca="false">I10/F10-1</f>
        <v>-0.121546961325967</v>
      </c>
      <c r="N10" s="173"/>
      <c r="O10" s="173"/>
      <c r="P10" s="174"/>
    </row>
    <row r="11" s="166" customFormat="true" ht="15.75" hidden="false" customHeight="false" outlineLevel="0" collapsed="false">
      <c r="B11" s="167" t="n">
        <v>23</v>
      </c>
      <c r="C11" s="167" t="s">
        <v>17</v>
      </c>
      <c r="D11" s="168" t="n">
        <v>268</v>
      </c>
      <c r="E11" s="169" t="n">
        <v>31</v>
      </c>
      <c r="F11" s="170" t="n">
        <v>299</v>
      </c>
      <c r="G11" s="168" t="n">
        <v>226</v>
      </c>
      <c r="H11" s="171" t="n">
        <v>32</v>
      </c>
      <c r="I11" s="170" t="n">
        <v>258</v>
      </c>
      <c r="J11" s="168" t="n">
        <f aca="false">I11-F11</f>
        <v>-41</v>
      </c>
      <c r="K11" s="172" t="n">
        <f aca="false">I11/F11-1</f>
        <v>-0.137123745819398</v>
      </c>
      <c r="N11" s="173"/>
      <c r="O11" s="173"/>
      <c r="P11" s="174"/>
    </row>
    <row r="12" s="166" customFormat="true" ht="15.75" hidden="false" customHeight="false" outlineLevel="0" collapsed="false">
      <c r="B12" s="167" t="n">
        <v>29</v>
      </c>
      <c r="C12" s="167" t="s">
        <v>18</v>
      </c>
      <c r="D12" s="168" t="n">
        <v>1448</v>
      </c>
      <c r="E12" s="169" t="n">
        <v>205</v>
      </c>
      <c r="F12" s="170" t="n">
        <v>1653</v>
      </c>
      <c r="G12" s="168" t="n">
        <v>1218</v>
      </c>
      <c r="H12" s="171" t="n">
        <v>127</v>
      </c>
      <c r="I12" s="170" t="n">
        <v>1345</v>
      </c>
      <c r="J12" s="168" t="n">
        <f aca="false">I12-F12</f>
        <v>-308</v>
      </c>
      <c r="K12" s="172" t="n">
        <f aca="false">I12/F12-1</f>
        <v>-0.186327888687235</v>
      </c>
      <c r="N12" s="173"/>
      <c r="O12" s="173"/>
      <c r="P12" s="174"/>
    </row>
    <row r="13" s="166" customFormat="true" ht="15.75" hidden="false" customHeight="false" outlineLevel="0" collapsed="false">
      <c r="B13" s="167" t="n">
        <v>41</v>
      </c>
      <c r="C13" s="167" t="s">
        <v>19</v>
      </c>
      <c r="D13" s="168" t="n">
        <v>1196</v>
      </c>
      <c r="E13" s="169" t="n">
        <v>149</v>
      </c>
      <c r="F13" s="170" t="n">
        <v>1345</v>
      </c>
      <c r="G13" s="168" t="n">
        <v>1070</v>
      </c>
      <c r="H13" s="171" t="n">
        <v>118</v>
      </c>
      <c r="I13" s="170" t="n">
        <v>1188</v>
      </c>
      <c r="J13" s="168" t="n">
        <f aca="false">I13-F13</f>
        <v>-157</v>
      </c>
      <c r="K13" s="172" t="n">
        <f aca="false">I13/F13-1</f>
        <v>-0.116728624535316</v>
      </c>
      <c r="N13" s="173"/>
      <c r="O13" s="173"/>
      <c r="P13" s="174"/>
    </row>
    <row r="14" s="175" customFormat="true" ht="15.75" hidden="false" customHeight="false" outlineLevel="0" collapsed="false">
      <c r="B14" s="176"/>
      <c r="C14" s="176" t="s">
        <v>11</v>
      </c>
      <c r="D14" s="177" t="n">
        <v>4802</v>
      </c>
      <c r="E14" s="178" t="n">
        <v>600</v>
      </c>
      <c r="F14" s="179" t="n">
        <v>5402</v>
      </c>
      <c r="G14" s="177" t="n">
        <v>4292</v>
      </c>
      <c r="H14" s="180" t="n">
        <v>460</v>
      </c>
      <c r="I14" s="179" t="n">
        <v>4752</v>
      </c>
      <c r="J14" s="177" t="n">
        <f aca="false">I14-F14</f>
        <v>-650</v>
      </c>
      <c r="K14" s="181" t="n">
        <f aca="false">I14/F14-1</f>
        <v>-0.120325805257312</v>
      </c>
      <c r="N14" s="182"/>
      <c r="O14" s="182"/>
      <c r="P14" s="182"/>
    </row>
    <row r="15" s="166" customFormat="true" ht="15.75" hidden="false" customHeight="false" outlineLevel="0" collapsed="false">
      <c r="B15" s="167" t="n">
        <v>22</v>
      </c>
      <c r="C15" s="167" t="s">
        <v>21</v>
      </c>
      <c r="D15" s="168" t="n">
        <v>199</v>
      </c>
      <c r="E15" s="169" t="n">
        <v>30</v>
      </c>
      <c r="F15" s="170" t="n">
        <v>229</v>
      </c>
      <c r="G15" s="168" t="n">
        <v>211</v>
      </c>
      <c r="H15" s="171" t="n">
        <v>44</v>
      </c>
      <c r="I15" s="170" t="n">
        <v>255</v>
      </c>
      <c r="J15" s="168" t="n">
        <f aca="false">I15-F15</f>
        <v>26</v>
      </c>
      <c r="K15" s="172" t="n">
        <f aca="false">I15/F15-1</f>
        <v>0.11353711790393</v>
      </c>
      <c r="N15" s="173"/>
      <c r="O15" s="173"/>
      <c r="P15" s="174"/>
    </row>
    <row r="16" s="166" customFormat="true" ht="15.75" hidden="false" customHeight="false" outlineLevel="0" collapsed="false">
      <c r="B16" s="167" t="n">
        <v>40</v>
      </c>
      <c r="C16" s="167" t="s">
        <v>22</v>
      </c>
      <c r="D16" s="168" t="n">
        <v>144</v>
      </c>
      <c r="E16" s="169" t="n">
        <v>16</v>
      </c>
      <c r="F16" s="170" t="n">
        <v>160</v>
      </c>
      <c r="G16" s="168" t="n">
        <v>158</v>
      </c>
      <c r="H16" s="171" t="n">
        <v>21</v>
      </c>
      <c r="I16" s="170" t="n">
        <v>179</v>
      </c>
      <c r="J16" s="168" t="n">
        <f aca="false">I16-F16</f>
        <v>19</v>
      </c>
      <c r="K16" s="172" t="n">
        <f aca="false">I16/F16-1</f>
        <v>0.11875</v>
      </c>
      <c r="N16" s="173"/>
      <c r="O16" s="173"/>
      <c r="P16" s="174"/>
    </row>
    <row r="17" s="166" customFormat="true" ht="15.75" hidden="false" customHeight="false" outlineLevel="0" collapsed="false">
      <c r="B17" s="167" t="n">
        <v>50</v>
      </c>
      <c r="C17" s="167" t="s">
        <v>23</v>
      </c>
      <c r="D17" s="168" t="n">
        <v>1355</v>
      </c>
      <c r="E17" s="169" t="n">
        <v>122</v>
      </c>
      <c r="F17" s="170" t="n">
        <v>1477</v>
      </c>
      <c r="G17" s="168" t="n">
        <v>1241</v>
      </c>
      <c r="H17" s="171" t="n">
        <v>128</v>
      </c>
      <c r="I17" s="170" t="n">
        <v>1369</v>
      </c>
      <c r="J17" s="168" t="n">
        <f aca="false">I17-F17</f>
        <v>-108</v>
      </c>
      <c r="K17" s="172" t="n">
        <f aca="false">I17/F17-1</f>
        <v>-0.073121191604604</v>
      </c>
      <c r="N17" s="173"/>
      <c r="O17" s="173"/>
      <c r="P17" s="174"/>
    </row>
    <row r="18" s="175" customFormat="true" ht="15.75" hidden="false" customHeight="false" outlineLevel="0" collapsed="false">
      <c r="B18" s="176"/>
      <c r="C18" s="176" t="s">
        <v>20</v>
      </c>
      <c r="D18" s="177" t="n">
        <v>1698</v>
      </c>
      <c r="E18" s="178" t="n">
        <v>168</v>
      </c>
      <c r="F18" s="179" t="n">
        <v>1866</v>
      </c>
      <c r="G18" s="177" t="n">
        <v>1610</v>
      </c>
      <c r="H18" s="180" t="n">
        <v>193</v>
      </c>
      <c r="I18" s="179" t="n">
        <v>1803</v>
      </c>
      <c r="J18" s="177" t="n">
        <f aca="false">I18-F18</f>
        <v>-63</v>
      </c>
      <c r="K18" s="181" t="n">
        <f aca="false">I18/F18-1</f>
        <v>-0.0337620578778135</v>
      </c>
      <c r="N18" s="182"/>
      <c r="O18" s="182"/>
      <c r="P18" s="182"/>
    </row>
    <row r="19" s="175" customFormat="true" ht="15.75" hidden="false" customHeight="false" outlineLevel="0" collapsed="false">
      <c r="B19" s="176" t="n">
        <v>33</v>
      </c>
      <c r="C19" s="176" t="s">
        <v>24</v>
      </c>
      <c r="D19" s="177" t="n">
        <v>505</v>
      </c>
      <c r="E19" s="178" t="n">
        <v>51</v>
      </c>
      <c r="F19" s="179" t="n">
        <v>556</v>
      </c>
      <c r="G19" s="177" t="n">
        <v>430</v>
      </c>
      <c r="H19" s="180" t="n">
        <v>44</v>
      </c>
      <c r="I19" s="179" t="n">
        <v>474</v>
      </c>
      <c r="J19" s="177" t="n">
        <f aca="false">I19-F19</f>
        <v>-82</v>
      </c>
      <c r="K19" s="181" t="n">
        <f aca="false">I19/F19-1</f>
        <v>-0.147482014388489</v>
      </c>
      <c r="N19" s="182"/>
      <c r="O19" s="182"/>
      <c r="P19" s="182"/>
    </row>
    <row r="20" s="175" customFormat="true" ht="15.75" hidden="false" customHeight="false" outlineLevel="0" collapsed="false">
      <c r="B20" s="176" t="n">
        <v>7</v>
      </c>
      <c r="C20" s="176" t="s">
        <v>25</v>
      </c>
      <c r="D20" s="177" t="n">
        <v>1027</v>
      </c>
      <c r="E20" s="178" t="n">
        <v>189</v>
      </c>
      <c r="F20" s="179" t="n">
        <v>1216</v>
      </c>
      <c r="G20" s="177" t="n">
        <v>910</v>
      </c>
      <c r="H20" s="180" t="n">
        <v>162</v>
      </c>
      <c r="I20" s="179" t="n">
        <v>1072</v>
      </c>
      <c r="J20" s="177" t="n">
        <f aca="false">I20-F20</f>
        <v>-144</v>
      </c>
      <c r="K20" s="181" t="n">
        <f aca="false">I20/F20-1</f>
        <v>-0.118421052631579</v>
      </c>
      <c r="N20" s="182"/>
      <c r="O20" s="182"/>
      <c r="P20" s="182"/>
    </row>
    <row r="21" s="166" customFormat="true" ht="15.75" hidden="false" customHeight="false" outlineLevel="0" collapsed="false">
      <c r="B21" s="167" t="n">
        <v>35</v>
      </c>
      <c r="C21" s="167" t="s">
        <v>27</v>
      </c>
      <c r="D21" s="168" t="n">
        <v>410</v>
      </c>
      <c r="E21" s="169" t="n">
        <v>62</v>
      </c>
      <c r="F21" s="170" t="n">
        <v>472</v>
      </c>
      <c r="G21" s="168" t="n">
        <v>339</v>
      </c>
      <c r="H21" s="171" t="n">
        <v>58</v>
      </c>
      <c r="I21" s="170" t="n">
        <v>397</v>
      </c>
      <c r="J21" s="168" t="n">
        <f aca="false">I21-F21</f>
        <v>-75</v>
      </c>
      <c r="K21" s="172" t="n">
        <f aca="false">I21/F21-1</f>
        <v>-0.158898305084746</v>
      </c>
      <c r="N21" s="173"/>
      <c r="O21" s="173"/>
      <c r="P21" s="174"/>
    </row>
    <row r="22" s="166" customFormat="true" ht="15.75" hidden="false" customHeight="false" outlineLevel="0" collapsed="false">
      <c r="B22" s="167" t="n">
        <v>38</v>
      </c>
      <c r="C22" s="167" t="s">
        <v>105</v>
      </c>
      <c r="D22" s="168" t="n">
        <v>239</v>
      </c>
      <c r="E22" s="169" t="n">
        <v>54</v>
      </c>
      <c r="F22" s="170" t="n">
        <v>293</v>
      </c>
      <c r="G22" s="168" t="n">
        <v>195</v>
      </c>
      <c r="H22" s="171" t="n">
        <v>35</v>
      </c>
      <c r="I22" s="170" t="n">
        <v>230</v>
      </c>
      <c r="J22" s="168" t="n">
        <f aca="false">I22-F22</f>
        <v>-63</v>
      </c>
      <c r="K22" s="172" t="n">
        <f aca="false">I22/F22-1</f>
        <v>-0.215017064846416</v>
      </c>
      <c r="N22" s="173"/>
      <c r="O22" s="173"/>
      <c r="P22" s="174"/>
    </row>
    <row r="23" s="175" customFormat="true" ht="15.75" hidden="false" customHeight="false" outlineLevel="0" collapsed="false">
      <c r="B23" s="176"/>
      <c r="C23" s="176" t="s">
        <v>26</v>
      </c>
      <c r="D23" s="177" t="n">
        <v>649</v>
      </c>
      <c r="E23" s="178" t="n">
        <v>116</v>
      </c>
      <c r="F23" s="179" t="n">
        <v>765</v>
      </c>
      <c r="G23" s="177" t="n">
        <v>534</v>
      </c>
      <c r="H23" s="180" t="n">
        <v>93</v>
      </c>
      <c r="I23" s="179" t="n">
        <v>627</v>
      </c>
      <c r="J23" s="177" t="n">
        <f aca="false">I23-F23</f>
        <v>-138</v>
      </c>
      <c r="K23" s="181" t="n">
        <f aca="false">I23/F23-1</f>
        <v>-0.180392156862745</v>
      </c>
      <c r="N23" s="182"/>
      <c r="O23" s="182"/>
      <c r="P23" s="182"/>
    </row>
    <row r="24" s="175" customFormat="true" ht="15.75" hidden="false" customHeight="false" outlineLevel="0" collapsed="false">
      <c r="B24" s="176" t="n">
        <v>39</v>
      </c>
      <c r="C24" s="176" t="s">
        <v>29</v>
      </c>
      <c r="D24" s="177" t="n">
        <v>321</v>
      </c>
      <c r="E24" s="178" t="n">
        <v>33</v>
      </c>
      <c r="F24" s="179" t="n">
        <v>354</v>
      </c>
      <c r="G24" s="177" t="n">
        <v>322</v>
      </c>
      <c r="H24" s="180" t="n">
        <v>48</v>
      </c>
      <c r="I24" s="179" t="n">
        <v>370</v>
      </c>
      <c r="J24" s="177" t="n">
        <f aca="false">I24-F24</f>
        <v>16</v>
      </c>
      <c r="K24" s="181" t="n">
        <f aca="false">I24/F24-1</f>
        <v>0.0451977401129944</v>
      </c>
      <c r="N24" s="182"/>
      <c r="O24" s="182"/>
      <c r="P24" s="182"/>
    </row>
    <row r="25" s="166" customFormat="true" ht="15.75" hidden="false" customHeight="false" outlineLevel="0" collapsed="false">
      <c r="B25" s="167" t="n">
        <v>5</v>
      </c>
      <c r="C25" s="167" t="s">
        <v>31</v>
      </c>
      <c r="D25" s="168" t="n">
        <v>160</v>
      </c>
      <c r="E25" s="169" t="n">
        <v>10</v>
      </c>
      <c r="F25" s="170" t="n">
        <v>170</v>
      </c>
      <c r="G25" s="168" t="n">
        <v>143</v>
      </c>
      <c r="H25" s="171" t="n">
        <v>11</v>
      </c>
      <c r="I25" s="170" t="n">
        <v>154</v>
      </c>
      <c r="J25" s="168" t="n">
        <f aca="false">I25-F25</f>
        <v>-16</v>
      </c>
      <c r="K25" s="172" t="n">
        <f aca="false">I25/F25-1</f>
        <v>-0.0941176470588235</v>
      </c>
      <c r="N25" s="173"/>
      <c r="O25" s="173"/>
      <c r="P25" s="174"/>
    </row>
    <row r="26" s="166" customFormat="true" ht="15.75" hidden="false" customHeight="false" outlineLevel="0" collapsed="false">
      <c r="B26" s="167" t="n">
        <v>9</v>
      </c>
      <c r="C26" s="167" t="s">
        <v>32</v>
      </c>
      <c r="D26" s="168" t="n">
        <v>450</v>
      </c>
      <c r="E26" s="169" t="n">
        <v>43</v>
      </c>
      <c r="F26" s="170" t="n">
        <v>493</v>
      </c>
      <c r="G26" s="168" t="n">
        <v>445</v>
      </c>
      <c r="H26" s="171" t="n">
        <v>45</v>
      </c>
      <c r="I26" s="170" t="n">
        <v>490</v>
      </c>
      <c r="J26" s="168" t="n">
        <f aca="false">I26-F26</f>
        <v>-3</v>
      </c>
      <c r="K26" s="172" t="n">
        <f aca="false">I26/F26-1</f>
        <v>-0.00608519269776875</v>
      </c>
      <c r="N26" s="173"/>
      <c r="O26" s="173"/>
      <c r="P26" s="174"/>
    </row>
    <row r="27" s="166" customFormat="true" ht="15.75" hidden="false" customHeight="false" outlineLevel="0" collapsed="false">
      <c r="B27" s="167" t="n">
        <v>24</v>
      </c>
      <c r="C27" s="167" t="s">
        <v>33</v>
      </c>
      <c r="D27" s="168" t="n">
        <v>309</v>
      </c>
      <c r="E27" s="169" t="n">
        <v>49</v>
      </c>
      <c r="F27" s="170" t="n">
        <v>358</v>
      </c>
      <c r="G27" s="168" t="n">
        <v>348</v>
      </c>
      <c r="H27" s="171" t="n">
        <v>49</v>
      </c>
      <c r="I27" s="170" t="n">
        <v>397</v>
      </c>
      <c r="J27" s="168" t="n">
        <f aca="false">I27-F27</f>
        <v>39</v>
      </c>
      <c r="K27" s="172" t="n">
        <f aca="false">I27/F27-1</f>
        <v>0.108938547486034</v>
      </c>
      <c r="N27" s="173"/>
      <c r="O27" s="173"/>
      <c r="P27" s="174"/>
    </row>
    <row r="28" s="166" customFormat="true" ht="15.75" hidden="false" customHeight="false" outlineLevel="0" collapsed="false">
      <c r="B28" s="167" t="n">
        <v>34</v>
      </c>
      <c r="C28" s="167" t="s">
        <v>34</v>
      </c>
      <c r="D28" s="168" t="n">
        <v>126</v>
      </c>
      <c r="E28" s="169" t="n">
        <v>8</v>
      </c>
      <c r="F28" s="170" t="n">
        <v>134</v>
      </c>
      <c r="G28" s="168" t="n">
        <v>170</v>
      </c>
      <c r="H28" s="171" t="n">
        <v>5</v>
      </c>
      <c r="I28" s="170" t="n">
        <v>175</v>
      </c>
      <c r="J28" s="168" t="n">
        <f aca="false">I28-F28</f>
        <v>41</v>
      </c>
      <c r="K28" s="172" t="n">
        <f aca="false">I28/F28-1</f>
        <v>0.305970149253731</v>
      </c>
      <c r="N28" s="173"/>
      <c r="O28" s="173"/>
      <c r="P28" s="174"/>
    </row>
    <row r="29" s="166" customFormat="true" ht="15.75" hidden="false" customHeight="false" outlineLevel="0" collapsed="false">
      <c r="B29" s="167" t="n">
        <v>37</v>
      </c>
      <c r="C29" s="167" t="s">
        <v>35</v>
      </c>
      <c r="D29" s="168" t="n">
        <v>296</v>
      </c>
      <c r="E29" s="169" t="n">
        <v>33</v>
      </c>
      <c r="F29" s="170" t="n">
        <v>329</v>
      </c>
      <c r="G29" s="168" t="n">
        <v>273</v>
      </c>
      <c r="H29" s="171" t="n">
        <v>38</v>
      </c>
      <c r="I29" s="170" t="n">
        <v>311</v>
      </c>
      <c r="J29" s="168" t="n">
        <f aca="false">I29-F29</f>
        <v>-18</v>
      </c>
      <c r="K29" s="172" t="n">
        <f aca="false">I29/F29-1</f>
        <v>-0.0547112462006079</v>
      </c>
      <c r="N29" s="173"/>
      <c r="O29" s="173"/>
      <c r="P29" s="174"/>
    </row>
    <row r="30" s="166" customFormat="true" ht="15.75" hidden="false" customHeight="false" outlineLevel="0" collapsed="false">
      <c r="B30" s="167" t="n">
        <v>40</v>
      </c>
      <c r="C30" s="167" t="s">
        <v>36</v>
      </c>
      <c r="D30" s="168" t="n">
        <v>117</v>
      </c>
      <c r="E30" s="169" t="n">
        <v>10</v>
      </c>
      <c r="F30" s="170" t="n">
        <v>127</v>
      </c>
      <c r="G30" s="168" t="n">
        <v>135</v>
      </c>
      <c r="H30" s="171" t="n">
        <v>20</v>
      </c>
      <c r="I30" s="170" t="n">
        <v>155</v>
      </c>
      <c r="J30" s="168" t="n">
        <f aca="false">I30-F30</f>
        <v>28</v>
      </c>
      <c r="K30" s="172" t="n">
        <f aca="false">I30/F30-1</f>
        <v>0.220472440944882</v>
      </c>
      <c r="N30" s="173"/>
      <c r="O30" s="173"/>
      <c r="P30" s="174"/>
    </row>
    <row r="31" s="166" customFormat="true" ht="15.75" hidden="false" customHeight="false" outlineLevel="0" collapsed="false">
      <c r="B31" s="167" t="n">
        <v>42</v>
      </c>
      <c r="C31" s="167" t="s">
        <v>37</v>
      </c>
      <c r="D31" s="168" t="n">
        <v>98</v>
      </c>
      <c r="E31" s="169" t="n">
        <v>17</v>
      </c>
      <c r="F31" s="170" t="n">
        <v>115</v>
      </c>
      <c r="G31" s="168" t="n">
        <v>107</v>
      </c>
      <c r="H31" s="171" t="n">
        <v>22</v>
      </c>
      <c r="I31" s="170" t="n">
        <v>129</v>
      </c>
      <c r="J31" s="168" t="n">
        <f aca="false">I31-F31</f>
        <v>14</v>
      </c>
      <c r="K31" s="172" t="n">
        <f aca="false">I31/F31-1</f>
        <v>0.121739130434783</v>
      </c>
      <c r="N31" s="173"/>
      <c r="O31" s="173"/>
      <c r="P31" s="174"/>
    </row>
    <row r="32" s="166" customFormat="true" ht="15.75" hidden="false" customHeight="false" outlineLevel="0" collapsed="false">
      <c r="B32" s="167" t="n">
        <v>47</v>
      </c>
      <c r="C32" s="167" t="s">
        <v>38</v>
      </c>
      <c r="D32" s="168" t="n">
        <v>581</v>
      </c>
      <c r="E32" s="169" t="n">
        <v>53</v>
      </c>
      <c r="F32" s="170" t="n">
        <v>634</v>
      </c>
      <c r="G32" s="168" t="n">
        <v>627</v>
      </c>
      <c r="H32" s="171" t="n">
        <v>49</v>
      </c>
      <c r="I32" s="170" t="n">
        <v>676</v>
      </c>
      <c r="J32" s="168" t="n">
        <f aca="false">I32-F32</f>
        <v>42</v>
      </c>
      <c r="K32" s="172" t="n">
        <f aca="false">I32/F32-1</f>
        <v>0.0662460567823344</v>
      </c>
      <c r="N32" s="173"/>
      <c r="O32" s="173"/>
      <c r="P32" s="174"/>
    </row>
    <row r="33" s="166" customFormat="true" ht="15.75" hidden="false" customHeight="false" outlineLevel="0" collapsed="false">
      <c r="B33" s="167" t="n">
        <v>49</v>
      </c>
      <c r="C33" s="167" t="s">
        <v>39</v>
      </c>
      <c r="D33" s="168" t="n">
        <v>110</v>
      </c>
      <c r="E33" s="169" t="n">
        <v>8</v>
      </c>
      <c r="F33" s="170" t="n">
        <v>118</v>
      </c>
      <c r="G33" s="168" t="n">
        <v>140</v>
      </c>
      <c r="H33" s="171" t="n">
        <v>13</v>
      </c>
      <c r="I33" s="170" t="n">
        <v>153</v>
      </c>
      <c r="J33" s="168" t="n">
        <f aca="false">I33-F33</f>
        <v>35</v>
      </c>
      <c r="K33" s="172" t="n">
        <f aca="false">I33/F33-1</f>
        <v>0.296610169491526</v>
      </c>
      <c r="N33" s="173"/>
      <c r="O33" s="173"/>
      <c r="P33" s="174"/>
    </row>
    <row r="34" s="175" customFormat="true" ht="15.75" hidden="false" customHeight="false" outlineLevel="0" collapsed="false">
      <c r="B34" s="176"/>
      <c r="C34" s="176" t="s">
        <v>106</v>
      </c>
      <c r="D34" s="177" t="n">
        <v>2247</v>
      </c>
      <c r="E34" s="178" t="n">
        <v>231</v>
      </c>
      <c r="F34" s="179" t="n">
        <v>2478</v>
      </c>
      <c r="G34" s="177" t="n">
        <v>2388</v>
      </c>
      <c r="H34" s="180" t="n">
        <v>252</v>
      </c>
      <c r="I34" s="179" t="n">
        <v>2640</v>
      </c>
      <c r="J34" s="177" t="n">
        <f aca="false">I34-F34</f>
        <v>162</v>
      </c>
      <c r="K34" s="181" t="n">
        <f aca="false">I34/F34-1</f>
        <v>0.0653753026634383</v>
      </c>
      <c r="N34" s="182"/>
      <c r="O34" s="182"/>
      <c r="P34" s="182"/>
    </row>
    <row r="35" s="166" customFormat="true" ht="15.75" hidden="false" customHeight="false" outlineLevel="0" collapsed="false">
      <c r="B35" s="167" t="n">
        <v>2</v>
      </c>
      <c r="C35" s="167" t="s">
        <v>41</v>
      </c>
      <c r="D35" s="168" t="n">
        <v>413</v>
      </c>
      <c r="E35" s="169" t="n">
        <v>39</v>
      </c>
      <c r="F35" s="170" t="n">
        <v>452</v>
      </c>
      <c r="G35" s="168" t="n">
        <v>373</v>
      </c>
      <c r="H35" s="171" t="n">
        <v>52</v>
      </c>
      <c r="I35" s="170" t="n">
        <v>425</v>
      </c>
      <c r="J35" s="168" t="n">
        <f aca="false">I35-F35</f>
        <v>-27</v>
      </c>
      <c r="K35" s="172" t="n">
        <f aca="false">I35/F35-1</f>
        <v>-0.0597345132743363</v>
      </c>
      <c r="N35" s="173"/>
      <c r="O35" s="173"/>
      <c r="P35" s="174"/>
    </row>
    <row r="36" s="166" customFormat="true" ht="15.75" hidden="false" customHeight="false" outlineLevel="0" collapsed="false">
      <c r="B36" s="167" t="n">
        <v>13</v>
      </c>
      <c r="C36" s="167" t="s">
        <v>42</v>
      </c>
      <c r="D36" s="168" t="n">
        <v>334</v>
      </c>
      <c r="E36" s="169" t="n">
        <v>27</v>
      </c>
      <c r="F36" s="170" t="n">
        <v>361</v>
      </c>
      <c r="G36" s="168" t="n">
        <v>367</v>
      </c>
      <c r="H36" s="171" t="n">
        <v>33</v>
      </c>
      <c r="I36" s="170" t="n">
        <v>400</v>
      </c>
      <c r="J36" s="168" t="n">
        <f aca="false">I36-F36</f>
        <v>39</v>
      </c>
      <c r="K36" s="172" t="n">
        <f aca="false">I36/F36-1</f>
        <v>0.10803324099723</v>
      </c>
      <c r="N36" s="173"/>
      <c r="O36" s="173"/>
      <c r="P36" s="174"/>
    </row>
    <row r="37" s="166" customFormat="true" ht="15.75" hidden="false" customHeight="false" outlineLevel="0" collapsed="false">
      <c r="B37" s="167" t="n">
        <v>16</v>
      </c>
      <c r="C37" s="167" t="s">
        <v>43</v>
      </c>
      <c r="D37" s="168" t="n">
        <v>147</v>
      </c>
      <c r="E37" s="169" t="n">
        <v>19</v>
      </c>
      <c r="F37" s="170" t="n">
        <v>166</v>
      </c>
      <c r="G37" s="168" t="n">
        <v>144</v>
      </c>
      <c r="H37" s="171" t="n">
        <v>18</v>
      </c>
      <c r="I37" s="170" t="n">
        <v>162</v>
      </c>
      <c r="J37" s="168" t="n">
        <f aca="false">I37-F37</f>
        <v>-4</v>
      </c>
      <c r="K37" s="172" t="n">
        <f aca="false">I37/F37-1</f>
        <v>-0.0240963855421686</v>
      </c>
      <c r="N37" s="173"/>
      <c r="O37" s="173"/>
      <c r="P37" s="174"/>
    </row>
    <row r="38" s="166" customFormat="true" ht="15.75" hidden="false" customHeight="false" outlineLevel="0" collapsed="false">
      <c r="B38" s="167" t="n">
        <v>19</v>
      </c>
      <c r="C38" s="167" t="s">
        <v>44</v>
      </c>
      <c r="D38" s="168" t="n">
        <v>218</v>
      </c>
      <c r="E38" s="169" t="n">
        <v>41</v>
      </c>
      <c r="F38" s="170" t="n">
        <v>259</v>
      </c>
      <c r="G38" s="168" t="n">
        <v>248</v>
      </c>
      <c r="H38" s="171" t="n">
        <v>37</v>
      </c>
      <c r="I38" s="170" t="n">
        <v>285</v>
      </c>
      <c r="J38" s="168" t="n">
        <f aca="false">I38-F38</f>
        <v>26</v>
      </c>
      <c r="K38" s="172" t="n">
        <f aca="false">I38/F38-1</f>
        <v>0.1003861003861</v>
      </c>
      <c r="N38" s="173"/>
      <c r="O38" s="173"/>
      <c r="P38" s="174"/>
    </row>
    <row r="39" s="166" customFormat="true" ht="15.75" hidden="false" customHeight="false" outlineLevel="0" collapsed="false">
      <c r="B39" s="167" t="n">
        <v>45</v>
      </c>
      <c r="C39" s="167" t="s">
        <v>45</v>
      </c>
      <c r="D39" s="168" t="n">
        <v>471</v>
      </c>
      <c r="E39" s="169" t="n">
        <v>56</v>
      </c>
      <c r="F39" s="170" t="n">
        <v>527</v>
      </c>
      <c r="G39" s="168" t="n">
        <v>416</v>
      </c>
      <c r="H39" s="171" t="n">
        <v>69</v>
      </c>
      <c r="I39" s="170" t="n">
        <v>485</v>
      </c>
      <c r="J39" s="168" t="n">
        <f aca="false">I39-F39</f>
        <v>-42</v>
      </c>
      <c r="K39" s="172" t="n">
        <f aca="false">I39/F39-1</f>
        <v>-0.079696394686907</v>
      </c>
      <c r="N39" s="173"/>
      <c r="O39" s="173"/>
      <c r="P39" s="174"/>
    </row>
    <row r="40" s="175" customFormat="true" ht="15.75" hidden="false" customHeight="false" outlineLevel="0" collapsed="false">
      <c r="B40" s="176"/>
      <c r="C40" s="176" t="s">
        <v>107</v>
      </c>
      <c r="D40" s="177" t="n">
        <v>1583</v>
      </c>
      <c r="E40" s="178" t="n">
        <v>182</v>
      </c>
      <c r="F40" s="179" t="n">
        <v>1765</v>
      </c>
      <c r="G40" s="177" t="n">
        <v>1548</v>
      </c>
      <c r="H40" s="180" t="n">
        <v>209</v>
      </c>
      <c r="I40" s="179" t="n">
        <v>1757</v>
      </c>
      <c r="J40" s="177" t="n">
        <f aca="false">I40-F40</f>
        <v>-8</v>
      </c>
      <c r="K40" s="181" t="n">
        <f aca="false">I40/F40-1</f>
        <v>-0.00453257790368267</v>
      </c>
      <c r="N40" s="182"/>
      <c r="O40" s="182"/>
      <c r="P40" s="182"/>
    </row>
    <row r="41" s="166" customFormat="true" ht="15.75" hidden="false" customHeight="false" outlineLevel="0" collapsed="false">
      <c r="B41" s="167" t="n">
        <v>8</v>
      </c>
      <c r="C41" s="167" t="s">
        <v>47</v>
      </c>
      <c r="D41" s="168" t="n">
        <v>5264</v>
      </c>
      <c r="E41" s="169" t="n">
        <v>556</v>
      </c>
      <c r="F41" s="170" t="n">
        <v>5820</v>
      </c>
      <c r="G41" s="168" t="n">
        <v>4601</v>
      </c>
      <c r="H41" s="171" t="n">
        <v>480</v>
      </c>
      <c r="I41" s="170" t="n">
        <v>5081</v>
      </c>
      <c r="J41" s="168" t="n">
        <f aca="false">I41-F41</f>
        <v>-739</v>
      </c>
      <c r="K41" s="172" t="n">
        <f aca="false">I41/F41-1</f>
        <v>-0.126975945017182</v>
      </c>
      <c r="N41" s="173"/>
      <c r="O41" s="173"/>
      <c r="P41" s="174"/>
    </row>
    <row r="42" s="166" customFormat="true" ht="15.75" hidden="false" customHeight="false" outlineLevel="0" collapsed="false">
      <c r="B42" s="167" t="n">
        <v>17</v>
      </c>
      <c r="C42" s="167" t="s">
        <v>48</v>
      </c>
      <c r="D42" s="168" t="n">
        <v>370</v>
      </c>
      <c r="E42" s="169" t="n">
        <v>32</v>
      </c>
      <c r="F42" s="170" t="n">
        <v>402</v>
      </c>
      <c r="G42" s="168" t="n">
        <v>374</v>
      </c>
      <c r="H42" s="171" t="n">
        <v>36</v>
      </c>
      <c r="I42" s="170" t="n">
        <v>410</v>
      </c>
      <c r="J42" s="168" t="n">
        <f aca="false">I42-F42</f>
        <v>8</v>
      </c>
      <c r="K42" s="172" t="n">
        <f aca="false">I42/F42-1</f>
        <v>0.0199004975124377</v>
      </c>
      <c r="N42" s="173"/>
      <c r="O42" s="173"/>
      <c r="P42" s="174"/>
    </row>
    <row r="43" s="166" customFormat="true" ht="15.75" hidden="false" customHeight="false" outlineLevel="0" collapsed="false">
      <c r="B43" s="167" t="n">
        <v>25</v>
      </c>
      <c r="C43" s="167" t="s">
        <v>49</v>
      </c>
      <c r="D43" s="168" t="n">
        <v>249</v>
      </c>
      <c r="E43" s="169" t="n">
        <v>22</v>
      </c>
      <c r="F43" s="170" t="n">
        <v>271</v>
      </c>
      <c r="G43" s="168" t="n">
        <v>253</v>
      </c>
      <c r="H43" s="171" t="n">
        <v>24</v>
      </c>
      <c r="I43" s="170" t="n">
        <v>277</v>
      </c>
      <c r="J43" s="168" t="n">
        <f aca="false">I43-F43</f>
        <v>6</v>
      </c>
      <c r="K43" s="172" t="n">
        <f aca="false">I43/F43-1</f>
        <v>0.0221402214022139</v>
      </c>
      <c r="N43" s="173"/>
      <c r="O43" s="173"/>
      <c r="P43" s="174"/>
    </row>
    <row r="44" s="166" customFormat="true" ht="15.75" hidden="false" customHeight="false" outlineLevel="0" collapsed="false">
      <c r="B44" s="167" t="n">
        <v>43</v>
      </c>
      <c r="C44" s="167" t="s">
        <v>50</v>
      </c>
      <c r="D44" s="168" t="n">
        <v>492</v>
      </c>
      <c r="E44" s="169" t="n">
        <v>63</v>
      </c>
      <c r="F44" s="170" t="n">
        <v>555</v>
      </c>
      <c r="G44" s="168" t="n">
        <v>436</v>
      </c>
      <c r="H44" s="171" t="n">
        <v>56</v>
      </c>
      <c r="I44" s="170" t="n">
        <v>492</v>
      </c>
      <c r="J44" s="168" t="n">
        <f aca="false">I44-F44</f>
        <v>-63</v>
      </c>
      <c r="K44" s="172" t="n">
        <f aca="false">I44/F44-1</f>
        <v>-0.113513513513513</v>
      </c>
      <c r="N44" s="173"/>
      <c r="O44" s="173"/>
      <c r="P44" s="174"/>
    </row>
    <row r="45" s="175" customFormat="true" ht="15.75" hidden="false" customHeight="false" outlineLevel="0" collapsed="false">
      <c r="B45" s="176"/>
      <c r="C45" s="176" t="s">
        <v>108</v>
      </c>
      <c r="D45" s="177" t="n">
        <v>6375</v>
      </c>
      <c r="E45" s="178" t="n">
        <v>673</v>
      </c>
      <c r="F45" s="179" t="n">
        <v>7048</v>
      </c>
      <c r="G45" s="177" t="n">
        <v>5664</v>
      </c>
      <c r="H45" s="180" t="n">
        <v>596</v>
      </c>
      <c r="I45" s="179" t="n">
        <v>6260</v>
      </c>
      <c r="J45" s="177" t="n">
        <f aca="false">I45-F45</f>
        <v>-788</v>
      </c>
      <c r="K45" s="181" t="n">
        <f aca="false">I45/F45-1</f>
        <v>-0.111804767309875</v>
      </c>
      <c r="N45" s="182"/>
      <c r="O45" s="182"/>
      <c r="P45" s="182"/>
    </row>
    <row r="46" s="166" customFormat="true" ht="15.75" hidden="false" customHeight="false" outlineLevel="0" collapsed="false">
      <c r="B46" s="167" t="n">
        <v>3</v>
      </c>
      <c r="C46" s="167" t="s">
        <v>64</v>
      </c>
      <c r="D46" s="168" t="n">
        <v>1416</v>
      </c>
      <c r="E46" s="169" t="n">
        <v>157</v>
      </c>
      <c r="F46" s="170" t="n">
        <v>1573</v>
      </c>
      <c r="G46" s="168" t="n">
        <v>1411</v>
      </c>
      <c r="H46" s="171" t="n">
        <v>159</v>
      </c>
      <c r="I46" s="170" t="n">
        <v>1570</v>
      </c>
      <c r="J46" s="168" t="n">
        <f aca="false">I46-F46</f>
        <v>-3</v>
      </c>
      <c r="K46" s="172" t="n">
        <f aca="false">I46/F46-1</f>
        <v>-0.00190718372536558</v>
      </c>
      <c r="N46" s="173"/>
      <c r="O46" s="173"/>
      <c r="P46" s="174"/>
    </row>
    <row r="47" s="166" customFormat="true" ht="15.75" hidden="false" customHeight="false" outlineLevel="0" collapsed="false">
      <c r="B47" s="167" t="n">
        <v>12</v>
      </c>
      <c r="C47" s="167" t="s">
        <v>65</v>
      </c>
      <c r="D47" s="168" t="n">
        <v>434</v>
      </c>
      <c r="E47" s="169" t="n">
        <v>33</v>
      </c>
      <c r="F47" s="170" t="n">
        <v>467</v>
      </c>
      <c r="G47" s="168" t="n">
        <v>485</v>
      </c>
      <c r="H47" s="171" t="n">
        <v>54</v>
      </c>
      <c r="I47" s="170" t="n">
        <v>539</v>
      </c>
      <c r="J47" s="168" t="n">
        <f aca="false">I47-F47</f>
        <v>72</v>
      </c>
      <c r="K47" s="172" t="n">
        <f aca="false">I47/F47-1</f>
        <v>0.154175588865096</v>
      </c>
      <c r="N47" s="173"/>
      <c r="O47" s="173"/>
      <c r="P47" s="174"/>
    </row>
    <row r="48" s="166" customFormat="true" ht="15.75" hidden="false" customHeight="false" outlineLevel="0" collapsed="false">
      <c r="B48" s="167" t="n">
        <v>46</v>
      </c>
      <c r="C48" s="167" t="s">
        <v>66</v>
      </c>
      <c r="D48" s="168" t="n">
        <v>2021</v>
      </c>
      <c r="E48" s="169" t="n">
        <v>234</v>
      </c>
      <c r="F48" s="170" t="n">
        <v>2255</v>
      </c>
      <c r="G48" s="168" t="n">
        <v>1950</v>
      </c>
      <c r="H48" s="171" t="n">
        <v>224</v>
      </c>
      <c r="I48" s="170" t="n">
        <v>2174</v>
      </c>
      <c r="J48" s="168" t="n">
        <f aca="false">I48-F48</f>
        <v>-81</v>
      </c>
      <c r="K48" s="172" t="n">
        <f aca="false">I48/F48-1</f>
        <v>-0.035920177383592</v>
      </c>
      <c r="N48" s="173"/>
      <c r="O48" s="173"/>
      <c r="P48" s="174"/>
    </row>
    <row r="49" s="175" customFormat="true" ht="15.75" hidden="false" customHeight="false" outlineLevel="0" collapsed="false">
      <c r="B49" s="176"/>
      <c r="C49" s="176" t="s">
        <v>109</v>
      </c>
      <c r="D49" s="177" t="n">
        <v>3871</v>
      </c>
      <c r="E49" s="178" t="n">
        <v>424</v>
      </c>
      <c r="F49" s="179" t="n">
        <v>4295</v>
      </c>
      <c r="G49" s="177" t="n">
        <v>3846</v>
      </c>
      <c r="H49" s="180" t="n">
        <v>437</v>
      </c>
      <c r="I49" s="179" t="n">
        <v>4283</v>
      </c>
      <c r="J49" s="177" t="n">
        <f aca="false">I49-F49</f>
        <v>-12</v>
      </c>
      <c r="K49" s="181" t="n">
        <f aca="false">I49/F49-1</f>
        <v>-0.00279394644935971</v>
      </c>
      <c r="N49" s="182"/>
      <c r="O49" s="182"/>
      <c r="P49" s="182"/>
    </row>
    <row r="50" s="166" customFormat="true" ht="15.75" hidden="false" customHeight="false" outlineLevel="0" collapsed="false">
      <c r="B50" s="167" t="n">
        <v>6</v>
      </c>
      <c r="C50" s="167" t="s">
        <v>52</v>
      </c>
      <c r="D50" s="168" t="n">
        <v>320</v>
      </c>
      <c r="E50" s="169" t="n">
        <v>53</v>
      </c>
      <c r="F50" s="170" t="n">
        <v>373</v>
      </c>
      <c r="G50" s="168" t="n">
        <v>283</v>
      </c>
      <c r="H50" s="171" t="n">
        <v>31</v>
      </c>
      <c r="I50" s="170" t="n">
        <v>314</v>
      </c>
      <c r="J50" s="168" t="n">
        <f aca="false">I50-F50</f>
        <v>-59</v>
      </c>
      <c r="K50" s="172" t="n">
        <f aca="false">I50/F50-1</f>
        <v>-0.158176943699732</v>
      </c>
      <c r="N50" s="173"/>
      <c r="O50" s="173"/>
      <c r="P50" s="174"/>
    </row>
    <row r="51" s="166" customFormat="true" ht="15.75" hidden="false" customHeight="false" outlineLevel="0" collapsed="false">
      <c r="B51" s="167" t="n">
        <v>10</v>
      </c>
      <c r="C51" s="167" t="s">
        <v>53</v>
      </c>
      <c r="D51" s="168" t="n">
        <v>193</v>
      </c>
      <c r="E51" s="169" t="n">
        <v>16</v>
      </c>
      <c r="F51" s="170" t="n">
        <v>209</v>
      </c>
      <c r="G51" s="168" t="n">
        <v>196</v>
      </c>
      <c r="H51" s="171" t="n">
        <v>16</v>
      </c>
      <c r="I51" s="170" t="n">
        <v>212</v>
      </c>
      <c r="J51" s="168" t="n">
        <f aca="false">I51-F51</f>
        <v>3</v>
      </c>
      <c r="K51" s="172" t="n">
        <f aca="false">I51/F51-1</f>
        <v>0.0143540669856459</v>
      </c>
      <c r="N51" s="173"/>
      <c r="O51" s="173"/>
      <c r="P51" s="174"/>
    </row>
    <row r="52" s="175" customFormat="true" ht="15.75" hidden="false" customHeight="false" outlineLevel="0" collapsed="false">
      <c r="B52" s="176"/>
      <c r="C52" s="176" t="s">
        <v>110</v>
      </c>
      <c r="D52" s="177" t="n">
        <v>513</v>
      </c>
      <c r="E52" s="178" t="n">
        <v>69</v>
      </c>
      <c r="F52" s="179" t="n">
        <v>582</v>
      </c>
      <c r="G52" s="177" t="n">
        <v>479</v>
      </c>
      <c r="H52" s="180" t="n">
        <v>47</v>
      </c>
      <c r="I52" s="179" t="n">
        <v>526</v>
      </c>
      <c r="J52" s="177" t="n">
        <f aca="false">I52-F52</f>
        <v>-56</v>
      </c>
      <c r="K52" s="181" t="n">
        <f aca="false">I52/F52-1</f>
        <v>-0.0962199312714777</v>
      </c>
      <c r="N52" s="182"/>
      <c r="O52" s="182"/>
      <c r="P52" s="182"/>
    </row>
    <row r="53" s="166" customFormat="true" ht="15.75" hidden="false" customHeight="false" outlineLevel="0" collapsed="false">
      <c r="B53" s="167" t="n">
        <v>15</v>
      </c>
      <c r="C53" s="167" t="s">
        <v>89</v>
      </c>
      <c r="D53" s="168" t="n">
        <v>474</v>
      </c>
      <c r="E53" s="169" t="n">
        <v>65</v>
      </c>
      <c r="F53" s="170" t="n">
        <v>539</v>
      </c>
      <c r="G53" s="168" t="n">
        <v>547</v>
      </c>
      <c r="H53" s="171" t="n">
        <v>108</v>
      </c>
      <c r="I53" s="170" t="n">
        <v>655</v>
      </c>
      <c r="J53" s="168" t="n">
        <f aca="false">I53-F53</f>
        <v>116</v>
      </c>
      <c r="K53" s="172" t="n">
        <f aca="false">I53/F53-1</f>
        <v>0.215213358070501</v>
      </c>
      <c r="N53" s="173"/>
      <c r="O53" s="173"/>
      <c r="P53" s="174"/>
    </row>
    <row r="54" s="166" customFormat="true" ht="15.75" hidden="false" customHeight="false" outlineLevel="0" collapsed="false">
      <c r="B54" s="167" t="n">
        <v>27</v>
      </c>
      <c r="C54" s="167" t="s">
        <v>56</v>
      </c>
      <c r="D54" s="168" t="n">
        <v>131</v>
      </c>
      <c r="E54" s="169" t="n">
        <v>12</v>
      </c>
      <c r="F54" s="170" t="n">
        <v>143</v>
      </c>
      <c r="G54" s="168" t="n">
        <v>116</v>
      </c>
      <c r="H54" s="171" t="n">
        <v>23</v>
      </c>
      <c r="I54" s="170" t="n">
        <v>139</v>
      </c>
      <c r="J54" s="168" t="n">
        <f aca="false">I54-F54</f>
        <v>-4</v>
      </c>
      <c r="K54" s="172" t="n">
        <f aca="false">I54/F54-1</f>
        <v>-0.027972027972028</v>
      </c>
      <c r="N54" s="173"/>
      <c r="O54" s="173"/>
      <c r="P54" s="174"/>
    </row>
    <row r="55" s="166" customFormat="true" ht="15.75" hidden="false" customHeight="false" outlineLevel="0" collapsed="false">
      <c r="B55" s="167" t="n">
        <v>32</v>
      </c>
      <c r="C55" s="167" t="s">
        <v>57</v>
      </c>
      <c r="D55" s="168" t="n">
        <v>115</v>
      </c>
      <c r="E55" s="169" t="n">
        <v>26</v>
      </c>
      <c r="F55" s="170" t="n">
        <v>141</v>
      </c>
      <c r="G55" s="168" t="n">
        <v>82</v>
      </c>
      <c r="H55" s="171" t="n">
        <v>16</v>
      </c>
      <c r="I55" s="170" t="n">
        <v>98</v>
      </c>
      <c r="J55" s="168" t="n">
        <f aca="false">I55-F55</f>
        <v>-43</v>
      </c>
      <c r="K55" s="172" t="n">
        <f aca="false">I55/F55-1</f>
        <v>-0.304964539007092</v>
      </c>
      <c r="N55" s="173"/>
      <c r="O55" s="173"/>
      <c r="P55" s="174"/>
    </row>
    <row r="56" s="166" customFormat="true" ht="15.75" hidden="false" customHeight="false" outlineLevel="0" collapsed="false">
      <c r="B56" s="167" t="n">
        <v>36</v>
      </c>
      <c r="C56" s="167" t="s">
        <v>58</v>
      </c>
      <c r="D56" s="168" t="n">
        <v>344</v>
      </c>
      <c r="E56" s="169" t="n">
        <v>43</v>
      </c>
      <c r="F56" s="170" t="n">
        <v>387</v>
      </c>
      <c r="G56" s="168" t="n">
        <v>327</v>
      </c>
      <c r="H56" s="171" t="n">
        <v>38</v>
      </c>
      <c r="I56" s="170" t="n">
        <v>365</v>
      </c>
      <c r="J56" s="168" t="n">
        <f aca="false">I56-F56</f>
        <v>-22</v>
      </c>
      <c r="K56" s="172" t="n">
        <f aca="false">I56/F56-1</f>
        <v>-0.0568475452196382</v>
      </c>
      <c r="N56" s="173"/>
      <c r="O56" s="173"/>
      <c r="P56" s="174"/>
    </row>
    <row r="57" s="175" customFormat="true" ht="15.75" hidden="false" customHeight="false" outlineLevel="0" collapsed="false">
      <c r="B57" s="176"/>
      <c r="C57" s="176" t="s">
        <v>111</v>
      </c>
      <c r="D57" s="177" t="n">
        <v>1064</v>
      </c>
      <c r="E57" s="178" t="n">
        <v>146</v>
      </c>
      <c r="F57" s="179" t="n">
        <v>1210</v>
      </c>
      <c r="G57" s="177" t="n">
        <v>1072</v>
      </c>
      <c r="H57" s="180" t="n">
        <v>185</v>
      </c>
      <c r="I57" s="179" t="n">
        <v>1257</v>
      </c>
      <c r="J57" s="177" t="n">
        <f aca="false">I57-F57</f>
        <v>47</v>
      </c>
      <c r="K57" s="181" t="n">
        <f aca="false">I57/F57-1</f>
        <v>0.0388429752066115</v>
      </c>
      <c r="N57" s="182"/>
      <c r="O57" s="182"/>
      <c r="P57" s="182"/>
    </row>
    <row r="58" s="175" customFormat="true" ht="15.75" hidden="false" customHeight="false" outlineLevel="0" collapsed="false">
      <c r="B58" s="176" t="n">
        <v>28</v>
      </c>
      <c r="C58" s="176" t="s">
        <v>112</v>
      </c>
      <c r="D58" s="177" t="n">
        <v>10176</v>
      </c>
      <c r="E58" s="178" t="n">
        <v>1397</v>
      </c>
      <c r="F58" s="179" t="n">
        <v>11573</v>
      </c>
      <c r="G58" s="177" t="n">
        <v>8294</v>
      </c>
      <c r="H58" s="180" t="n">
        <v>1121</v>
      </c>
      <c r="I58" s="179" t="n">
        <v>9415</v>
      </c>
      <c r="J58" s="177" t="n">
        <f aca="false">I58-F58</f>
        <v>-2158</v>
      </c>
      <c r="K58" s="181" t="n">
        <f aca="false">I58/F58-1</f>
        <v>-0.186468504277197</v>
      </c>
      <c r="N58" s="182"/>
      <c r="O58" s="182"/>
      <c r="P58" s="182"/>
    </row>
    <row r="59" s="175" customFormat="true" ht="15.75" hidden="false" customHeight="false" outlineLevel="0" collapsed="false">
      <c r="B59" s="176" t="n">
        <v>30</v>
      </c>
      <c r="C59" s="176" t="s">
        <v>113</v>
      </c>
      <c r="D59" s="177" t="n">
        <v>1844</v>
      </c>
      <c r="E59" s="178" t="n">
        <v>231</v>
      </c>
      <c r="F59" s="179" t="n">
        <v>2075</v>
      </c>
      <c r="G59" s="177" t="n">
        <v>1568</v>
      </c>
      <c r="H59" s="180" t="n">
        <v>150</v>
      </c>
      <c r="I59" s="179" t="n">
        <v>1718</v>
      </c>
      <c r="J59" s="177" t="n">
        <f aca="false">I59-F59</f>
        <v>-357</v>
      </c>
      <c r="K59" s="181" t="n">
        <f aca="false">I59/F59-1</f>
        <v>-0.172048192771084</v>
      </c>
      <c r="N59" s="182"/>
      <c r="O59" s="182"/>
      <c r="P59" s="182"/>
    </row>
    <row r="60" s="175" customFormat="true" ht="15.75" hidden="false" customHeight="false" outlineLevel="0" collapsed="false">
      <c r="B60" s="176" t="n">
        <v>31</v>
      </c>
      <c r="C60" s="176" t="s">
        <v>114</v>
      </c>
      <c r="D60" s="177" t="n">
        <v>1706</v>
      </c>
      <c r="E60" s="178" t="n">
        <v>209</v>
      </c>
      <c r="F60" s="179" t="n">
        <v>1915</v>
      </c>
      <c r="G60" s="177" t="n">
        <v>1427</v>
      </c>
      <c r="H60" s="180" t="n">
        <v>182</v>
      </c>
      <c r="I60" s="179" t="n">
        <v>1609</v>
      </c>
      <c r="J60" s="177" t="n">
        <f aca="false">I60-F60</f>
        <v>-306</v>
      </c>
      <c r="K60" s="181" t="n">
        <f aca="false">I60/F60-1</f>
        <v>-0.159791122715405</v>
      </c>
      <c r="N60" s="182"/>
      <c r="O60" s="182"/>
      <c r="P60" s="182"/>
    </row>
    <row r="61" s="166" customFormat="true" ht="15.75" hidden="false" customHeight="false" outlineLevel="0" collapsed="false">
      <c r="B61" s="167" t="n">
        <v>1</v>
      </c>
      <c r="C61" s="167" t="s">
        <v>68</v>
      </c>
      <c r="D61" s="168" t="n">
        <v>696</v>
      </c>
      <c r="E61" s="169" t="n">
        <v>124</v>
      </c>
      <c r="F61" s="170" t="n">
        <v>820</v>
      </c>
      <c r="G61" s="168" t="n">
        <v>650</v>
      </c>
      <c r="H61" s="171" t="n">
        <v>208</v>
      </c>
      <c r="I61" s="170" t="n">
        <v>858</v>
      </c>
      <c r="J61" s="168" t="n">
        <f aca="false">I61-F61</f>
        <v>38</v>
      </c>
      <c r="K61" s="172" t="n">
        <f aca="false">I61/F61-1</f>
        <v>0.0463414634146342</v>
      </c>
      <c r="N61" s="173"/>
      <c r="O61" s="173"/>
      <c r="P61" s="174"/>
    </row>
    <row r="62" s="166" customFormat="true" ht="15.75" hidden="false" customHeight="false" outlineLevel="0" collapsed="false">
      <c r="B62" s="167" t="n">
        <v>20</v>
      </c>
      <c r="C62" s="167" t="s">
        <v>69</v>
      </c>
      <c r="D62" s="168" t="n">
        <v>1177</v>
      </c>
      <c r="E62" s="169" t="n">
        <v>148</v>
      </c>
      <c r="F62" s="170" t="n">
        <v>1325</v>
      </c>
      <c r="G62" s="168" t="n">
        <v>1141</v>
      </c>
      <c r="H62" s="171" t="n">
        <v>386</v>
      </c>
      <c r="I62" s="170" t="n">
        <v>1527</v>
      </c>
      <c r="J62" s="168" t="n">
        <f aca="false">I62-F62</f>
        <v>202</v>
      </c>
      <c r="K62" s="172" t="n">
        <f aca="false">I62/F62-1</f>
        <v>0.152452830188679</v>
      </c>
      <c r="N62" s="173"/>
      <c r="O62" s="173"/>
      <c r="P62" s="174"/>
    </row>
    <row r="63" s="166" customFormat="true" ht="15.75" hidden="false" customHeight="false" outlineLevel="0" collapsed="false">
      <c r="B63" s="167" t="n">
        <v>48</v>
      </c>
      <c r="C63" s="167" t="s">
        <v>70</v>
      </c>
      <c r="D63" s="168" t="n">
        <v>2237</v>
      </c>
      <c r="E63" s="169" t="n">
        <v>300</v>
      </c>
      <c r="F63" s="170" t="n">
        <v>2537</v>
      </c>
      <c r="G63" s="168" t="n">
        <v>1883</v>
      </c>
      <c r="H63" s="171" t="n">
        <v>613</v>
      </c>
      <c r="I63" s="170" t="n">
        <v>2496</v>
      </c>
      <c r="J63" s="168" t="n">
        <f aca="false">I63-F63</f>
        <v>-41</v>
      </c>
      <c r="K63" s="172" t="n">
        <f aca="false">I63/F63-1</f>
        <v>-0.0161608198659835</v>
      </c>
      <c r="N63" s="173"/>
      <c r="O63" s="173"/>
      <c r="P63" s="174"/>
    </row>
    <row r="64" s="175" customFormat="true" ht="15.75" hidden="false" customHeight="false" outlineLevel="0" collapsed="false">
      <c r="B64" s="176"/>
      <c r="C64" s="176" t="s">
        <v>115</v>
      </c>
      <c r="D64" s="177" t="n">
        <v>4110</v>
      </c>
      <c r="E64" s="178" t="n">
        <v>572</v>
      </c>
      <c r="F64" s="179" t="n">
        <v>4682</v>
      </c>
      <c r="G64" s="177" t="n">
        <v>3674</v>
      </c>
      <c r="H64" s="180" t="n">
        <v>1207</v>
      </c>
      <c r="I64" s="179" t="n">
        <v>4881</v>
      </c>
      <c r="J64" s="177" t="n">
        <f aca="false">I64-F64</f>
        <v>199</v>
      </c>
      <c r="K64" s="181" t="n">
        <f aca="false">I64/F64-1</f>
        <v>0.0425032037590773</v>
      </c>
      <c r="N64" s="182"/>
      <c r="O64" s="182"/>
      <c r="P64" s="182"/>
    </row>
    <row r="65" s="175" customFormat="true" ht="15.75" hidden="false" customHeight="false" outlineLevel="0" collapsed="false">
      <c r="B65" s="176" t="n">
        <v>26</v>
      </c>
      <c r="C65" s="176" t="s">
        <v>116</v>
      </c>
      <c r="D65" s="177" t="n">
        <v>339</v>
      </c>
      <c r="E65" s="178" t="n">
        <v>26</v>
      </c>
      <c r="F65" s="179" t="n">
        <v>365</v>
      </c>
      <c r="G65" s="177" t="n">
        <v>360</v>
      </c>
      <c r="H65" s="180" t="n">
        <v>36</v>
      </c>
      <c r="I65" s="179" t="n">
        <v>396</v>
      </c>
      <c r="J65" s="177" t="n">
        <f aca="false">I65-F65</f>
        <v>31</v>
      </c>
      <c r="K65" s="181" t="n">
        <f aca="false">I65/F65-1</f>
        <v>0.0849315068493151</v>
      </c>
      <c r="N65" s="182"/>
      <c r="O65" s="182"/>
      <c r="P65" s="182"/>
    </row>
    <row r="66" s="166" customFormat="true" ht="15.75" hidden="false" customHeight="false" outlineLevel="0" collapsed="false">
      <c r="B66" s="167" t="n">
        <v>51</v>
      </c>
      <c r="C66" s="167" t="s">
        <v>117</v>
      </c>
      <c r="D66" s="168" t="n">
        <v>10</v>
      </c>
      <c r="E66" s="169" t="n">
        <v>1</v>
      </c>
      <c r="F66" s="183" t="n">
        <v>11</v>
      </c>
      <c r="G66" s="168" t="n">
        <v>19</v>
      </c>
      <c r="H66" s="171" t="n">
        <v>3</v>
      </c>
      <c r="I66" s="183" t="n">
        <v>22</v>
      </c>
      <c r="J66" s="168" t="n">
        <f aca="false">I66-F66</f>
        <v>11</v>
      </c>
      <c r="K66" s="172" t="n">
        <f aca="false">I66/F66-1</f>
        <v>1</v>
      </c>
      <c r="N66" s="173"/>
      <c r="O66" s="173"/>
      <c r="P66" s="174"/>
    </row>
    <row r="67" s="166" customFormat="true" ht="15.75" hidden="false" customHeight="false" outlineLevel="0" collapsed="false">
      <c r="B67" s="167" t="n">
        <v>52</v>
      </c>
      <c r="C67" s="167" t="s">
        <v>118</v>
      </c>
      <c r="D67" s="168" t="n">
        <v>17</v>
      </c>
      <c r="E67" s="169" t="n">
        <v>2</v>
      </c>
      <c r="F67" s="183" t="n">
        <v>19</v>
      </c>
      <c r="G67" s="168" t="n">
        <v>17</v>
      </c>
      <c r="H67" s="171" t="n">
        <v>6</v>
      </c>
      <c r="I67" s="183" t="n">
        <v>23</v>
      </c>
      <c r="J67" s="168" t="n">
        <f aca="false">I67-F67</f>
        <v>4</v>
      </c>
      <c r="K67" s="172" t="n">
        <f aca="false">I67/F67-1</f>
        <v>0.210526315789474</v>
      </c>
      <c r="N67" s="173"/>
      <c r="O67" s="173"/>
      <c r="P67" s="174"/>
    </row>
    <row r="68" s="166" customFormat="true" ht="15" hidden="false" customHeight="true" outlineLevel="0" collapsed="false">
      <c r="B68" s="184"/>
      <c r="C68" s="185" t="s">
        <v>73</v>
      </c>
      <c r="D68" s="186" t="n">
        <v>42857</v>
      </c>
      <c r="E68" s="187" t="n">
        <v>5320</v>
      </c>
      <c r="F68" s="188" t="n">
        <v>48177</v>
      </c>
      <c r="G68" s="186" t="n">
        <v>38454</v>
      </c>
      <c r="H68" s="189" t="n">
        <v>5431</v>
      </c>
      <c r="I68" s="188" t="n">
        <v>43885</v>
      </c>
      <c r="J68" s="186" t="n">
        <f aca="false">I68-F68</f>
        <v>-4292</v>
      </c>
      <c r="K68" s="190" t="n">
        <f aca="false">I68/F68-1</f>
        <v>-0.0890881540984287</v>
      </c>
      <c r="N68" s="182"/>
      <c r="O68" s="182"/>
      <c r="P68" s="182"/>
    </row>
  </sheetData>
  <mergeCells count="9">
    <mergeCell ref="C1:K1"/>
    <mergeCell ref="C2:K2"/>
    <mergeCell ref="C3:K3"/>
    <mergeCell ref="B4:B5"/>
    <mergeCell ref="D4:F4"/>
    <mergeCell ref="G4:G5"/>
    <mergeCell ref="H4:H5"/>
    <mergeCell ref="I4:I5"/>
    <mergeCell ref="J4:K4"/>
  </mergeCells>
  <printOptions headings="false" gridLines="false" gridLinesSet="true" horizontalCentered="true" verticalCentered="true"/>
  <pageMargins left="0.39375" right="0.39375" top="0.39375" bottom="0.7875"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A1:X53"/>
  <sheetViews>
    <sheetView showFormulas="false" showGridLines="false" showRowColHeaders="false" showZeros="true" rightToLeft="false" tabSelected="false" showOutlineSymbols="true" defaultGridColor="true" view="normal" topLeftCell="I1" colorId="64" zoomScale="115" zoomScaleNormal="115" zoomScalePageLayoutView="100" workbookViewId="0">
      <pane xSplit="0" ySplit="2" topLeftCell="A3" activePane="bottomLeft" state="frozen"/>
      <selection pane="topLeft" activeCell="I1" activeCellId="0" sqref="I1"/>
      <selection pane="bottomLeft" activeCell="V59" activeCellId="0" sqref="V59"/>
    </sheetView>
  </sheetViews>
  <sheetFormatPr defaultRowHeight="12.75" zeroHeight="false" outlineLevelRow="0" outlineLevelCol="0"/>
  <cols>
    <col collapsed="false" customWidth="false" hidden="true" outlineLevel="0" max="7" min="1" style="191" width="11.52"/>
    <col collapsed="false" customWidth="true" hidden="true" outlineLevel="0" max="8" min="8" style="191" width="25.86"/>
    <col collapsed="false" customWidth="false" hidden="false" outlineLevel="0" max="14" min="9" style="191" width="11.42"/>
    <col collapsed="false" customWidth="true" hidden="false" outlineLevel="0" max="15" min="15" style="191" width="19.85"/>
    <col collapsed="false" customWidth="true" hidden="false" outlineLevel="0" max="16" min="16" style="191" width="3.71"/>
    <col collapsed="false" customWidth="false" hidden="false" outlineLevel="0" max="1025" min="17" style="191" width="11.42"/>
  </cols>
  <sheetData>
    <row r="1" customFormat="false" ht="18.75" hidden="false" customHeight="false" outlineLevel="0" collapsed="false">
      <c r="I1" s="192" t="s">
        <v>119</v>
      </c>
      <c r="J1" s="192"/>
      <c r="K1" s="192"/>
      <c r="L1" s="192"/>
      <c r="M1" s="192"/>
      <c r="N1" s="192"/>
      <c r="O1" s="192"/>
      <c r="P1" s="192"/>
      <c r="Q1" s="192"/>
      <c r="R1" s="192"/>
      <c r="S1" s="193"/>
    </row>
    <row r="2" s="195" customFormat="true" ht="20.1" hidden="false" customHeight="true" outlineLevel="0" collapsed="false">
      <c r="A2" s="194" t="s">
        <v>120</v>
      </c>
      <c r="B2" s="194"/>
      <c r="C2" s="194"/>
      <c r="D2" s="194"/>
      <c r="E2" s="194"/>
      <c r="F2" s="194"/>
      <c r="G2" s="194"/>
      <c r="H2" s="194"/>
      <c r="I2" s="194"/>
      <c r="J2" s="194"/>
      <c r="K2" s="194"/>
      <c r="L2" s="194"/>
      <c r="M2" s="194"/>
      <c r="N2" s="194"/>
      <c r="O2" s="194"/>
      <c r="P2" s="194"/>
      <c r="Q2" s="194"/>
      <c r="R2" s="194"/>
    </row>
    <row r="3" customFormat="false" ht="39.75" hidden="false" customHeight="true" outlineLevel="0" collapsed="false"/>
    <row r="4" customFormat="false" ht="19.5" hidden="false" customHeight="true" outlineLevel="0" collapsed="false">
      <c r="A4" s="191" t="s">
        <v>121</v>
      </c>
      <c r="I4" s="196" t="s">
        <v>122</v>
      </c>
      <c r="J4" s="196"/>
      <c r="K4" s="196"/>
      <c r="L4" s="196"/>
      <c r="M4" s="196"/>
      <c r="N4" s="196"/>
      <c r="O4" s="196"/>
      <c r="P4" s="196"/>
      <c r="Q4" s="197"/>
      <c r="R4" s="197"/>
      <c r="S4" s="197"/>
      <c r="T4" s="197"/>
      <c r="U4" s="197"/>
      <c r="V4" s="197"/>
      <c r="W4" s="197"/>
      <c r="X4" s="197"/>
    </row>
    <row r="5" customFormat="false" ht="12.75" hidden="false" customHeight="true" outlineLevel="0" collapsed="false">
      <c r="I5" s="198"/>
      <c r="J5" s="198"/>
      <c r="K5" s="198"/>
      <c r="L5" s="198"/>
      <c r="M5" s="198"/>
      <c r="N5" s="198"/>
      <c r="O5" s="198"/>
      <c r="P5" s="198"/>
      <c r="Q5" s="198"/>
    </row>
    <row r="6" customFormat="false" ht="14.25" hidden="false" customHeight="true" outlineLevel="0" collapsed="false">
      <c r="A6" s="199" t="str">
        <f aca="false">'Total y Variación interanual'!C68</f>
        <v>TOTAL</v>
      </c>
      <c r="B6" s="199" t="n">
        <f aca="false">'Total y Variación interanual'!I68</f>
        <v>43885</v>
      </c>
      <c r="C6" s="191" t="n">
        <v>1587</v>
      </c>
      <c r="D6" s="191" t="n">
        <v>22097</v>
      </c>
      <c r="E6" s="191" t="n">
        <v>28829</v>
      </c>
      <c r="F6" s="191" t="n">
        <v>2427</v>
      </c>
      <c r="G6" s="191" t="n">
        <v>31256</v>
      </c>
    </row>
    <row r="9" customFormat="false" ht="12.75" hidden="false" customHeight="false" outlineLevel="0" collapsed="false">
      <c r="B9" s="195" t="s">
        <v>97</v>
      </c>
      <c r="C9" s="195" t="s">
        <v>98</v>
      </c>
      <c r="D9" s="195" t="s">
        <v>101</v>
      </c>
    </row>
    <row r="10" customFormat="false" ht="12.75" hidden="false" customHeight="false" outlineLevel="0" collapsed="false">
      <c r="A10" s="200" t="s">
        <v>123</v>
      </c>
      <c r="B10" s="199" t="n">
        <f aca="false">'Total y Variación interanual'!D68</f>
        <v>42857</v>
      </c>
      <c r="C10" s="199" t="n">
        <f aca="false">'Total y Variación interanual'!E68</f>
        <v>5320</v>
      </c>
      <c r="D10" s="199" t="n">
        <f aca="false">'Total y Variación interanual'!F68</f>
        <v>48177</v>
      </c>
    </row>
    <row r="11" customFormat="false" ht="12.75" hidden="false" customHeight="false" outlineLevel="0" collapsed="false">
      <c r="A11" s="200" t="s">
        <v>124</v>
      </c>
      <c r="B11" s="199" t="n">
        <f aca="false">'Total y Variación interanual'!G68</f>
        <v>38454</v>
      </c>
      <c r="C11" s="199" t="n">
        <f aca="false">'Total y Variación interanual'!H68</f>
        <v>5431</v>
      </c>
      <c r="D11" s="199" t="n">
        <f aca="false">'Total y Variación interanual'!I68</f>
        <v>43885</v>
      </c>
    </row>
    <row r="15" customFormat="false" ht="30" hidden="false" customHeight="true" outlineLevel="0" collapsed="false"/>
    <row r="53" customFormat="false" ht="15" hidden="false" customHeight="true" outlineLevel="0" collapsed="false">
      <c r="I53" s="196" t="s">
        <v>125</v>
      </c>
      <c r="J53" s="196"/>
      <c r="K53" s="196"/>
      <c r="L53" s="196"/>
      <c r="M53" s="196"/>
      <c r="N53" s="196"/>
      <c r="O53" s="196"/>
    </row>
  </sheetData>
  <mergeCells count="4">
    <mergeCell ref="I1:R1"/>
    <mergeCell ref="A2:R2"/>
    <mergeCell ref="I4:P4"/>
    <mergeCell ref="I53:O53"/>
  </mergeCells>
  <printOptions headings="false" gridLines="false" gridLinesSet="true" horizontalCentered="true" verticalCentered="true"/>
  <pageMargins left="0.39375" right="0.39375" top="0.39375" bottom="0.7875" header="0.511805555555555" footer="0.315277777777778"/>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&amp;R&amp;P</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LibreOffice/6.2.3.2$Windows_X86_64 LibreOffice_project/aecc05fe267cc68dde00352a451aa867b3b546ac</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2020-04-09T17:28:39Z</dcterms:created>
  <dc:creator>Angel</dc:creator>
  <dc:description/>
  <dc:language>es-ES</dc:language>
  <cp:lastModifiedBy>GALLEGO SANCHEZ, ANGEL</cp:lastModifiedBy>
  <cp:lastPrinted>2020-07-22T07:39:18Z</cp:lastPrinted>
  <dcterms:modified xsi:type="dcterms:W3CDTF">2020-10-26T09:15:06Z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